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na.engel\Desktop\"/>
    </mc:Choice>
  </mc:AlternateContent>
  <xr:revisionPtr revIDLastSave="0" documentId="8_{3566093C-B0E9-4783-85B2-21D4946448EC}" xr6:coauthVersionLast="47" xr6:coauthVersionMax="47" xr10:uidLastSave="{00000000-0000-0000-0000-000000000000}"/>
  <bookViews>
    <workbookView xWindow="-28920" yWindow="2325" windowWidth="29040" windowHeight="15840" tabRatio="742" xr2:uid="{16B7D00A-5843-44D2-9D82-14C5DE5E8F94}"/>
  </bookViews>
  <sheets>
    <sheet name="Tabellenübersicht" sheetId="4" r:id="rId1"/>
    <sheet name="1.1" sheetId="1" r:id="rId2"/>
    <sheet name="1.2" sheetId="2" r:id="rId3"/>
    <sheet name="2.1" sheetId="3" r:id="rId4"/>
    <sheet name="2.2" sheetId="5" r:id="rId5"/>
    <sheet name="2.3" sheetId="6" r:id="rId6"/>
    <sheet name="2.4" sheetId="7" r:id="rId7"/>
    <sheet name="2.5" sheetId="8" r:id="rId8"/>
    <sheet name="2.6" sheetId="9" r:id="rId9"/>
    <sheet name="2.7" sheetId="10" r:id="rId10"/>
    <sheet name="2.8" sheetId="11" r:id="rId11"/>
    <sheet name="2.9" sheetId="12" r:id="rId12"/>
    <sheet name="2.10" sheetId="13" r:id="rId13"/>
    <sheet name="3.1" sheetId="14" r:id="rId14"/>
    <sheet name="3.2" sheetId="15" r:id="rId15"/>
    <sheet name="3.3" sheetId="16" r:id="rId16"/>
    <sheet name="3.4" sheetId="17" r:id="rId17"/>
    <sheet name="3.5" sheetId="18" r:id="rId18"/>
    <sheet name="3.6" sheetId="19" r:id="rId19"/>
    <sheet name="3.7" sheetId="20" r:id="rId20"/>
    <sheet name="3.8" sheetId="21" r:id="rId21"/>
    <sheet name="3.9" sheetId="22" r:id="rId22"/>
    <sheet name="3.10" sheetId="23" r:id="rId23"/>
    <sheet name="3.11" sheetId="24" r:id="rId24"/>
    <sheet name="3.12" sheetId="25" r:id="rId25"/>
    <sheet name="3.13" sheetId="26" r:id="rId26"/>
    <sheet name="3.14" sheetId="27" r:id="rId27"/>
    <sheet name="4.1" sheetId="28" r:id="rId28"/>
    <sheet name="4.2" sheetId="29" r:id="rId29"/>
    <sheet name="6.1" sheetId="57" r:id="rId30"/>
    <sheet name="6.2" sheetId="58" r:id="rId31"/>
    <sheet name="6.3" sheetId="59" r:id="rId32"/>
    <sheet name="6.4" sheetId="60" r:id="rId33"/>
    <sheet name="A 1" sheetId="30" r:id="rId34"/>
    <sheet name="A 2" sheetId="31" r:id="rId35"/>
    <sheet name="A 3" sheetId="32" r:id="rId36"/>
    <sheet name="A 4" sheetId="33" r:id="rId37"/>
    <sheet name="A 5" sheetId="34" r:id="rId38"/>
    <sheet name="A6" sheetId="35" r:id="rId39"/>
    <sheet name="A 7" sheetId="36" r:id="rId40"/>
    <sheet name="A 8" sheetId="37" r:id="rId41"/>
    <sheet name="A 9" sheetId="38" r:id="rId42"/>
    <sheet name="A 10" sheetId="39" r:id="rId43"/>
    <sheet name="A 11" sheetId="40" r:id="rId44"/>
    <sheet name="A 12" sheetId="41" r:id="rId45"/>
    <sheet name="A 13" sheetId="42" r:id="rId46"/>
    <sheet name="A 14" sheetId="43" r:id="rId47"/>
    <sheet name="A 15" sheetId="44" r:id="rId48"/>
    <sheet name="A 16" sheetId="45" r:id="rId49"/>
    <sheet name="A 17" sheetId="46" r:id="rId50"/>
    <sheet name="A 18" sheetId="47" r:id="rId51"/>
    <sheet name="A 19" sheetId="48" r:id="rId52"/>
    <sheet name="A 20" sheetId="49" r:id="rId53"/>
    <sheet name="A 21" sheetId="50" r:id="rId54"/>
    <sheet name="A 22" sheetId="51" r:id="rId55"/>
    <sheet name="A 23" sheetId="52" r:id="rId56"/>
    <sheet name="A 24" sheetId="53" r:id="rId57"/>
    <sheet name="A 25" sheetId="54" r:id="rId58"/>
    <sheet name="A 26" sheetId="55" r:id="rId59"/>
    <sheet name="A 27" sheetId="56" r:id="rId60"/>
  </sheets>
  <externalReferences>
    <externalReference r:id="rId61"/>
  </externalReferences>
  <definedNames>
    <definedName name="_ftn1" localSheetId="6">'2.4'!$B$21</definedName>
    <definedName name="_ftnref1" localSheetId="6">'2.4'!$B$16</definedName>
    <definedName name="_Hlk106270709" localSheetId="10">'2.8'!$C$7</definedName>
    <definedName name="_Hlk107385223" localSheetId="37">'A 5'!$B$7</definedName>
    <definedName name="_Hlk113369814" localSheetId="1">'1.1'!$B$6</definedName>
    <definedName name="_Hlk113369817" localSheetId="2">'1.2'!$B$7</definedName>
    <definedName name="_Hlk113369820" localSheetId="3">'2.1'!$B$5</definedName>
    <definedName name="_Hlk113369821" localSheetId="4">'2.2'!$B$7</definedName>
    <definedName name="_Hlk113369822" localSheetId="5">'2.3'!$B$7</definedName>
    <definedName name="_Hlk113369823" localSheetId="6">'2.4'!$B$7</definedName>
    <definedName name="_Hlk113369827" localSheetId="7">'2.5'!$B$7</definedName>
    <definedName name="_Hlk113369829" localSheetId="8">'2.6'!$B$7</definedName>
    <definedName name="_Hlk113369831" localSheetId="9">'2.7'!$B$7</definedName>
    <definedName name="_Hlk113369834" localSheetId="10">'2.8'!$B$7</definedName>
    <definedName name="_Hlk113369835" localSheetId="11">'2.9'!$B$7</definedName>
    <definedName name="_Hlk113369837" localSheetId="12">'2.10'!$B$7</definedName>
    <definedName name="_Hlk113369838" localSheetId="13">'3.1'!$B$7</definedName>
    <definedName name="_Hlk113369840" localSheetId="14">'3.2'!$B$7</definedName>
    <definedName name="_Hlk113369841" localSheetId="15">'3.3'!$B$7</definedName>
    <definedName name="_Hlk113369843" localSheetId="16">'3.4'!$B$7</definedName>
    <definedName name="_Hlk113369844" localSheetId="17">'3.5'!$B$7</definedName>
    <definedName name="_Hlk113369845" localSheetId="18">'3.6'!$B$7</definedName>
    <definedName name="_Hlk113369846" localSheetId="19">'3.7'!$B$7</definedName>
    <definedName name="_Hlk113369847" localSheetId="20">'3.8'!$B$7</definedName>
    <definedName name="_Hlk113369848" localSheetId="21">'3.9'!$B$7</definedName>
    <definedName name="_Hlk113369849" localSheetId="22">'3.10'!$B$7</definedName>
    <definedName name="_Hlk113369852" localSheetId="23">'3.11'!$B$7</definedName>
    <definedName name="_Hlk113369856" localSheetId="24">'3.12'!$B$7</definedName>
    <definedName name="_Hlk113369859" localSheetId="25">'3.13'!$B$7</definedName>
    <definedName name="_Hlk113369860" localSheetId="26">'3.14'!$B$7</definedName>
    <definedName name="_Hlk113369866" localSheetId="31">'6.3'!$C$7</definedName>
    <definedName name="_Hlk113369869" localSheetId="32">'6.4'!$C$7</definedName>
    <definedName name="_Hlk113369874" localSheetId="33">'A 1'!$B$7</definedName>
    <definedName name="_Hlk113369875" localSheetId="34">'A 2'!$B$7</definedName>
    <definedName name="_Hlk113369877" localSheetId="35">'A 3'!$B$7</definedName>
    <definedName name="_Hlk113369878" localSheetId="36">'A 4'!$B$7</definedName>
    <definedName name="_Hlk113369880" localSheetId="38">'A6'!$B$7</definedName>
    <definedName name="_Hlk113369882" localSheetId="39">'A 7'!$B$7</definedName>
    <definedName name="_Hlk113369883" localSheetId="40">'A 8'!$B$7</definedName>
    <definedName name="_Hlk113369884" localSheetId="41">'A 9'!$B$7</definedName>
    <definedName name="_Hlk113369886" localSheetId="42">'A 10'!$B$7</definedName>
    <definedName name="_Hlk113369887" localSheetId="43">'A 11'!$B$7</definedName>
    <definedName name="_Hlk113369888" localSheetId="44">'A 12'!$B$7</definedName>
    <definedName name="_Hlk113369890" localSheetId="45">'A 13'!$B$7</definedName>
    <definedName name="_Hlk113369891" localSheetId="46">'A 14'!$B$7</definedName>
    <definedName name="_Hlk113369893" localSheetId="47">'A 15'!$B$7</definedName>
    <definedName name="_Hlk113369894" localSheetId="48">'A 16'!$B$7</definedName>
    <definedName name="_Hlk113369895" localSheetId="49">'A 17'!$B$7</definedName>
    <definedName name="_Hlk113369897" localSheetId="50">'A 18'!$B$7</definedName>
    <definedName name="_Hlk113369898" localSheetId="51">'A 19'!$B$7</definedName>
    <definedName name="_Hlk113369899" localSheetId="52">'A 20'!$B$7</definedName>
    <definedName name="_Hlk113369901" localSheetId="53">'A 21'!$B$7</definedName>
    <definedName name="_Hlk113369903" localSheetId="54">'A 22'!$B$7</definedName>
    <definedName name="_Hlk113369904" localSheetId="55">'A 23'!$B$7</definedName>
    <definedName name="_Hlk113369905" localSheetId="56">'A 24'!$B$7</definedName>
    <definedName name="_Hlk113369906" localSheetId="57">'A 25'!$B$7</definedName>
    <definedName name="_Hlk113369907" localSheetId="58">'A 26'!$B$7</definedName>
    <definedName name="_Hlk113369909" localSheetId="59">'A 27'!$B$7</definedName>
    <definedName name="_Hlk129684140" localSheetId="25">'3.13'!$B$7</definedName>
    <definedName name="_Ref112657362" localSheetId="1">'1.1'!$B$2</definedName>
    <definedName name="_Toc106285532" localSheetId="0">Tabellenübersicht!$A$38</definedName>
    <definedName name="_Toc134015134" localSheetId="0">Tabellenübersicht!$A$29</definedName>
    <definedName name="_Toc138175547" localSheetId="29">'6.1'!$B$5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0" l="1"/>
  <c r="B2" i="59"/>
  <c r="B2" i="58"/>
  <c r="B2" i="57"/>
  <c r="B2" i="15"/>
  <c r="B3" i="2"/>
  <c r="B2" i="42"/>
  <c r="B2" i="41"/>
  <c r="B2" i="39"/>
  <c r="B2" i="32"/>
  <c r="B2" i="56"/>
  <c r="B2" i="55"/>
  <c r="B2" i="54"/>
  <c r="B2" i="53"/>
  <c r="B2" i="52"/>
  <c r="B2" i="51"/>
  <c r="B2" i="50"/>
  <c r="B2" i="49"/>
  <c r="B2" i="48"/>
  <c r="B2" i="47"/>
  <c r="B2" i="46"/>
  <c r="B2" i="45"/>
  <c r="B2" i="44"/>
  <c r="B2" i="43"/>
  <c r="B2" i="40"/>
  <c r="B2" i="38"/>
  <c r="B2" i="37"/>
  <c r="B2" i="36"/>
  <c r="B2" i="35"/>
  <c r="B2" i="34"/>
  <c r="B2" i="33"/>
  <c r="B2" i="31"/>
  <c r="B2" i="30"/>
  <c r="B2" i="29"/>
  <c r="B2" i="28"/>
  <c r="B2" i="26"/>
  <c r="B2" i="25"/>
  <c r="B2" i="27"/>
  <c r="B2" i="24"/>
  <c r="B2" i="23"/>
  <c r="B2" i="22"/>
  <c r="B2" i="21"/>
  <c r="B2" i="20"/>
  <c r="B2" i="19"/>
  <c r="B2" i="18"/>
  <c r="B2" i="17"/>
  <c r="B2" i="16"/>
  <c r="B2" i="14"/>
  <c r="B2" i="13"/>
  <c r="B2" i="12"/>
  <c r="B2" i="11"/>
  <c r="B2" i="10"/>
  <c r="B2" i="9"/>
  <c r="B2" i="8"/>
  <c r="B2" i="7"/>
  <c r="B2" i="6"/>
  <c r="B2" i="5"/>
  <c r="I25" i="1"/>
  <c r="D28" i="1"/>
  <c r="E28" i="1"/>
  <c r="F28" i="1"/>
  <c r="G28" i="1"/>
  <c r="H28" i="1"/>
  <c r="I28" i="1"/>
  <c r="D29" i="1"/>
  <c r="E29" i="1"/>
  <c r="F29" i="1"/>
  <c r="G29" i="1"/>
  <c r="H29" i="1"/>
  <c r="I29" i="1"/>
  <c r="D22" i="1"/>
  <c r="E22" i="1"/>
  <c r="F22" i="1"/>
  <c r="G22" i="1"/>
  <c r="H22" i="1"/>
  <c r="I22" i="1"/>
  <c r="C22" i="1"/>
  <c r="C28" i="1"/>
  <c r="C29" i="1"/>
  <c r="I32" i="1"/>
  <c r="B3" i="1" s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C17" i="1"/>
  <c r="C18" i="1"/>
  <c r="C19" i="1"/>
  <c r="C20" i="1"/>
  <c r="C21" i="1"/>
  <c r="C16" i="1"/>
  <c r="C15" i="1"/>
  <c r="D12" i="1"/>
  <c r="E12" i="1"/>
  <c r="F12" i="1"/>
  <c r="G12" i="1"/>
  <c r="H12" i="1"/>
  <c r="I12" i="1"/>
  <c r="C12" i="1"/>
  <c r="D11" i="1"/>
  <c r="E11" i="1"/>
  <c r="F11" i="1"/>
  <c r="G11" i="1"/>
  <c r="H11" i="1"/>
  <c r="I11" i="1"/>
  <c r="C11" i="1"/>
  <c r="D9" i="1"/>
  <c r="E9" i="1"/>
  <c r="F9" i="1"/>
  <c r="G9" i="1"/>
  <c r="H9" i="1"/>
  <c r="I9" i="1"/>
  <c r="D10" i="1"/>
  <c r="E10" i="1"/>
  <c r="F10" i="1"/>
  <c r="G10" i="1"/>
  <c r="H10" i="1"/>
  <c r="I10" i="1"/>
  <c r="C10" i="1"/>
  <c r="C9" i="1"/>
</calcChain>
</file>

<file path=xl/sharedStrings.xml><?xml version="1.0" encoding="utf-8"?>
<sst xmlns="http://schemas.openxmlformats.org/spreadsheetml/2006/main" count="2215" uniqueCount="1173">
  <si>
    <t>Beruf</t>
  </si>
  <si>
    <t>A.</t>
  </si>
  <si>
    <t>angestellt</t>
  </si>
  <si>
    <t>B.</t>
  </si>
  <si>
    <t>freiberuflich</t>
  </si>
  <si>
    <t>beides, überwiegend ...*</t>
  </si>
  <si>
    <t>A–D</t>
  </si>
  <si>
    <t>E.</t>
  </si>
  <si>
    <t>Sonstiges**</t>
  </si>
  <si>
    <t>gesamt</t>
  </si>
  <si>
    <t>C.</t>
  </si>
  <si>
    <t>D.</t>
  </si>
  <si>
    <t>1. DGKP</t>
  </si>
  <si>
    <t>2. PFA</t>
  </si>
  <si>
    <t>3. PA</t>
  </si>
  <si>
    <t>Summe</t>
  </si>
  <si>
    <t>Registrierungen</t>
  </si>
  <si>
    <t>1–3</t>
  </si>
  <si>
    <t>4. BMA</t>
  </si>
  <si>
    <t>5. Diät</t>
  </si>
  <si>
    <t>6. Ergo</t>
  </si>
  <si>
    <t>7. Logo</t>
  </si>
  <si>
    <t>8. Ortho</t>
  </si>
  <si>
    <t>9. Physio</t>
  </si>
  <si>
    <t>10. RT</t>
  </si>
  <si>
    <t>4–10</t>
  </si>
  <si>
    <t>Personen</t>
  </si>
  <si>
    <t>(Grundmengen)</t>
  </si>
  <si>
    <t>11. OTA</t>
  </si>
  <si>
    <t>1–11</t>
  </si>
  <si>
    <t>1–10</t>
  </si>
  <si>
    <t>Tabelle 1.1</t>
  </si>
  <si>
    <t>Registrierungen gesamt per</t>
  </si>
  <si>
    <t>Veränderung zum Vorjahr in  %</t>
  </si>
  <si>
    <t>2020-2021</t>
  </si>
  <si>
    <t>2021-2022</t>
  </si>
  <si>
    <t>(Grundmenge n) 4–10</t>
  </si>
  <si>
    <t>Summe 1–11</t>
  </si>
  <si>
    <t>(Grundmenge n) 1–11</t>
  </si>
  <si>
    <t>Tabelle 1.2</t>
  </si>
  <si>
    <t>Frauen</t>
  </si>
  <si>
    <t>Männer</t>
  </si>
  <si>
    <t>DGKP</t>
  </si>
  <si>
    <t>PFA</t>
  </si>
  <si>
    <t>PA</t>
  </si>
  <si>
    <t>Registrierungen gesamt</t>
  </si>
  <si>
    <t>Tabelle 3.5: Diätologie - häufigste Einsatzgebiete der angestellten Berufsangehörigen nach Settings in absoluten Zahlen und in Prozent (ausgewertete n= 1.380, Mehrfachzuordnungen möglich)</t>
  </si>
  <si>
    <t>Tabelle 3.6: Ergotherapie - häufigste Einsatzgebiete der angestellten Berufsangehörigen nach Settings in absoluten Zahlen und in Prozent (ausgewertete n=3.164, Mehrfachzuordnungen möglich)</t>
  </si>
  <si>
    <t>Tabelle 3.7: Logopädie - häufigste Einsatzgebiete der angestellten Berufsangehörigen nach Settings in absoluten Zahlen und in Prozent (ausgewertete n=1.403, Mehrfachzuordnungen möglich)</t>
  </si>
  <si>
    <t>Tabelle 3.8: Orthoptik - häufigste Einsatzgebiete der angestellten Berufsangehörigen nach Settings in absoluten Zahlen und in Prozent (ausgewertete n=361, Mehrfachzuordnungen möglich)</t>
  </si>
  <si>
    <t>Tabelle 3.9: Physiotherapie - häufigste Einsatzgebiete der angestellten Berufsangehörigen nach Settings in absoluten Zahlen und in Prozent (ausgewertete n=8.689, Mehrfachzuordnungen möglich)</t>
  </si>
  <si>
    <t>Tabelle 3.10: Radiologietechnologie - häufigste Einsatzgebiete der angestellten Berufsangehörigen nach Settings in absoluten Zahlen und in Prozent (ausgewertete n=5.191, Mehrfachzuordnungen möglich)</t>
  </si>
  <si>
    <t>Altersgruppen</t>
  </si>
  <si>
    <t>&lt;25</t>
  </si>
  <si>
    <t>3.410 (3 %)</t>
  </si>
  <si>
    <t>1.337 (28 %)</t>
  </si>
  <si>
    <t>2.725 (5 %)</t>
  </si>
  <si>
    <t>25-34</t>
  </si>
  <si>
    <t>25.252 (23 %)</t>
  </si>
  <si>
    <t>1.530 (32 %)</t>
  </si>
  <si>
    <t>12.203 (21 %)</t>
  </si>
  <si>
    <t>35-44</t>
  </si>
  <si>
    <t>29.062 (27 %)</t>
  </si>
  <si>
    <t>1.015 (21 %)</t>
  </si>
  <si>
    <t>13.576 (23 %)</t>
  </si>
  <si>
    <t>45-54</t>
  </si>
  <si>
    <t>28.690 (26 %)</t>
  </si>
  <si>
    <t>773 (16 %)</t>
  </si>
  <si>
    <t>15.851 (27 %)</t>
  </si>
  <si>
    <t>55-64</t>
  </si>
  <si>
    <t>21.297 (20 %)</t>
  </si>
  <si>
    <t>148 (3 %)</t>
  </si>
  <si>
    <t>14.035 (24 %)</t>
  </si>
  <si>
    <t>&gt;=65</t>
  </si>
  <si>
    <t>1.093 (1 %)</t>
  </si>
  <si>
    <t>0 (0 %)</t>
  </si>
  <si>
    <t>510 (&lt;1 %)</t>
  </si>
  <si>
    <t>ausschließlich</t>
  </si>
  <si>
    <t>beides, überwiegend</t>
  </si>
  <si>
    <t>Setting</t>
  </si>
  <si>
    <t>Krankenanstalt</t>
  </si>
  <si>
    <t>66.698 (68 %)</t>
  </si>
  <si>
    <t>1.861 (63 %)</t>
  </si>
  <si>
    <t>8.948 (17 %)</t>
  </si>
  <si>
    <t>77.507 (51 %)</t>
  </si>
  <si>
    <t>Stationäre Pflegeeinrichtung/Tageszentrum</t>
  </si>
  <si>
    <t>15.272 (15 %)</t>
  </si>
  <si>
    <t>862 (29 %)</t>
  </si>
  <si>
    <t>28.324 (55 %)</t>
  </si>
  <si>
    <t>44.458 (29 %)</t>
  </si>
  <si>
    <t>Mobile Dienste</t>
  </si>
  <si>
    <t>5.724 (6 %)</t>
  </si>
  <si>
    <t>134 (5 %)</t>
  </si>
  <si>
    <t>6.614 (13 %)</t>
  </si>
  <si>
    <t>12.472 (8 %)</t>
  </si>
  <si>
    <t>Behindertenbetreuung</t>
  </si>
  <si>
    <t>1.453 (1 %)</t>
  </si>
  <si>
    <t>48 (2 %)</t>
  </si>
  <si>
    <t>6.051 (12 %)</t>
  </si>
  <si>
    <t>7.552 (5 %)</t>
  </si>
  <si>
    <t>angestellt bei Ärztin bzw. Arzt, Gruppenpraxis</t>
  </si>
  <si>
    <t>2.959 (3 %)</t>
  </si>
  <si>
    <t>18 (&lt;1 %)</t>
  </si>
  <si>
    <t>185 (&lt;1 %)</t>
  </si>
  <si>
    <t>3.162 (2 %)</t>
  </si>
  <si>
    <t>Kuranstalten, Rehaeinrichtungen</t>
  </si>
  <si>
    <t>2.086 (2 %)</t>
  </si>
  <si>
    <t>390 (&lt;1 %)</t>
  </si>
  <si>
    <t>2.494 (2 %)</t>
  </si>
  <si>
    <t>Industrie und ähnliche Einrichtungen</t>
  </si>
  <si>
    <t>1.902 (2 %)</t>
  </si>
  <si>
    <t>14 (&lt;1 %)</t>
  </si>
  <si>
    <t>369 (&lt;1 %)</t>
  </si>
  <si>
    <t>2.285 (1 %)</t>
  </si>
  <si>
    <t>Ausbildungseinrichtungen</t>
  </si>
  <si>
    <t>1.325 (1 %)</t>
  </si>
  <si>
    <t>94 (&lt;1 %)</t>
  </si>
  <si>
    <t>1.419 (&lt;1 %)</t>
  </si>
  <si>
    <t>weitere Einrichtungen im GW[1]</t>
  </si>
  <si>
    <t>799 (&lt;1 %)</t>
  </si>
  <si>
    <t>6 (&lt;1 %)</t>
  </si>
  <si>
    <t>168 (&lt;1 %)</t>
  </si>
  <si>
    <t>973 (&lt;1 %)</t>
  </si>
  <si>
    <t>Selbstständiges Ambulatorium</t>
  </si>
  <si>
    <t>2 (&lt;1 %)</t>
  </si>
  <si>
    <t>8 (&lt;1 %)</t>
  </si>
  <si>
    <t>520 (&lt;1 %)</t>
  </si>
  <si>
    <t>Primärversorgungseinheit</t>
  </si>
  <si>
    <t>80 (&lt;1 %)</t>
  </si>
  <si>
    <t>5 (&lt;1 %)</t>
  </si>
  <si>
    <t>85 (&lt;1 %)</t>
  </si>
  <si>
    <t>[1]</t>
  </si>
  <si>
    <t>Hierzu zählen Straf‐ und Maßnahmenvollzugsanstalt (inklusive Justizbetreuungsagentur), Gewebebank/Gewebeentnahmeeinrichtung, Blutspendeeinrichtung, Rettungsdienst, Forschungseinrichtung und Anstellung bei freiberuflichen DGKP.</t>
  </si>
  <si>
    <t>Anteil bis 49 Jahre</t>
  </si>
  <si>
    <t>in  %</t>
  </si>
  <si>
    <t>Anteil 50 Jahre und älter</t>
  </si>
  <si>
    <t>Behindertenbetreuungseinrichtung</t>
  </si>
  <si>
    <t>Kuranstalt und Rehabilitationseinrichtungen</t>
  </si>
  <si>
    <t>Sozialbetreuungsberuf</t>
  </si>
  <si>
    <t>Diplomsozialbetreuer:in Altenarbeit</t>
  </si>
  <si>
    <t>Diplomsozialbetreuer:in Behindertenarbeit</t>
  </si>
  <si>
    <t>Diplomsozialbetreuer:in Familienarbeit</t>
  </si>
  <si>
    <t>Fachsozialbetreuer:in Altenarbeit</t>
  </si>
  <si>
    <t>Fachsozialbetreuer:in Behindertenarbeit</t>
  </si>
  <si>
    <t>Summe Personen (Grundmengen)</t>
  </si>
  <si>
    <t>Summe Registrierungen in GuK‐Berufen</t>
  </si>
  <si>
    <t>mit freiwilliger Angabe eines SOB</t>
  </si>
  <si>
    <t>Bundesland</t>
  </si>
  <si>
    <t>DGKP in  %</t>
  </si>
  <si>
    <t>PFA in  %</t>
  </si>
  <si>
    <t>PA in  %</t>
  </si>
  <si>
    <t>GuK gesamt in  %</t>
  </si>
  <si>
    <t>Burgenland</t>
  </si>
  <si>
    <t>85 %</t>
  </si>
  <si>
    <t>86 %</t>
  </si>
  <si>
    <t>94 %</t>
  </si>
  <si>
    <t>88 %</t>
  </si>
  <si>
    <t>Kärnten</t>
  </si>
  <si>
    <t>96 %</t>
  </si>
  <si>
    <t>97 %</t>
  </si>
  <si>
    <t>95 %</t>
  </si>
  <si>
    <t>Niederösterreich</t>
  </si>
  <si>
    <t>91 %</t>
  </si>
  <si>
    <t>93 %</t>
  </si>
  <si>
    <t>Oberösterreich</t>
  </si>
  <si>
    <t>92 %</t>
  </si>
  <si>
    <t>98 %</t>
  </si>
  <si>
    <t>Salzburg</t>
  </si>
  <si>
    <t>89 %</t>
  </si>
  <si>
    <t>Steiermark</t>
  </si>
  <si>
    <t>Tirol</t>
  </si>
  <si>
    <t>90 %</t>
  </si>
  <si>
    <t>Vorarlberg</t>
  </si>
  <si>
    <t>Wien</t>
  </si>
  <si>
    <t>73 %</t>
  </si>
  <si>
    <t>80 %</t>
  </si>
  <si>
    <t>77 %</t>
  </si>
  <si>
    <t>Österreich</t>
  </si>
  <si>
    <t>87 %</t>
  </si>
  <si>
    <t>Spezialisierungen</t>
  </si>
  <si>
    <t>Anzahl DGKP mit Berechtigung in einer Spezialisierung (freiwillige Angabe)</t>
  </si>
  <si>
    <t>Lehraufgaben</t>
  </si>
  <si>
    <t>Führungsaufgaben</t>
  </si>
  <si>
    <t>Kinder‐ und Jugendlichenpflege</t>
  </si>
  <si>
    <t>Psychiatrische Gesundheits‐ und Krankenpflege</t>
  </si>
  <si>
    <t>Intensivpflege</t>
  </si>
  <si>
    <t>Kinderintensivpflege</t>
  </si>
  <si>
    <t>Anästhesiepflege</t>
  </si>
  <si>
    <t>Pflege bei Nierenersatztherapie</t>
  </si>
  <si>
    <t>Pflege im Operationsbereich</t>
  </si>
  <si>
    <t>Krankenhaushygiene </t>
  </si>
  <si>
    <r>
      <t>Altersgruppen</t>
    </r>
    <r>
      <rPr>
        <b/>
        <sz val="8"/>
        <color theme="1"/>
        <rFont val="Arial"/>
        <family val="2"/>
      </rPr>
      <t> </t>
    </r>
  </si>
  <si>
    <t>&lt;20</t>
  </si>
  <si>
    <t>10.684 (9,8 %)</t>
  </si>
  <si>
    <t>318 (6,6 %)</t>
  </si>
  <si>
    <t>3.250 (5,5 %)</t>
  </si>
  <si>
    <t>20‐24</t>
  </si>
  <si>
    <t>59.453 (54,6 %)</t>
  </si>
  <si>
    <t>1.364 (28,4 %)</t>
  </si>
  <si>
    <t>14.570 (24,7 %)</t>
  </si>
  <si>
    <t>25‐34</t>
  </si>
  <si>
    <t>27.545 (25,3 %)</t>
  </si>
  <si>
    <t>1.356 (28,2 %)</t>
  </si>
  <si>
    <t>18.258 (31,0 %)</t>
  </si>
  <si>
    <t>35‐44</t>
  </si>
  <si>
    <t>8.448 (7,8 %)</t>
  </si>
  <si>
    <t>1.006 (20,9 %)</t>
  </si>
  <si>
    <t>15.125 (25,7 %)</t>
  </si>
  <si>
    <t>45‐54</t>
  </si>
  <si>
    <t>2.529 (2,3 %)</t>
  </si>
  <si>
    <t>676 (14,1 %)</t>
  </si>
  <si>
    <t>7.244 (12,3 %)</t>
  </si>
  <si>
    <t>55+</t>
  </si>
  <si>
    <t>142 (0,1 %)</t>
  </si>
  <si>
    <t>83 (1,7 %)</t>
  </si>
  <si>
    <t>450 (0,8 %)</t>
  </si>
  <si>
    <t>Bgl.</t>
  </si>
  <si>
    <t>Knt.</t>
  </si>
  <si>
    <t>NÖ</t>
  </si>
  <si>
    <t>OÖ</t>
  </si>
  <si>
    <t>Sbg.</t>
  </si>
  <si>
    <t>Stmk.</t>
  </si>
  <si>
    <t>Vbg.</t>
  </si>
  <si>
    <t>Frauen absolut</t>
  </si>
  <si>
    <t>Männer absolut</t>
  </si>
  <si>
    <t>Frauen in  %</t>
  </si>
  <si>
    <t>Männer in  %</t>
  </si>
  <si>
    <t>BMA</t>
  </si>
  <si>
    <t>Diät</t>
  </si>
  <si>
    <t>Ergo</t>
  </si>
  <si>
    <t>Logo</t>
  </si>
  <si>
    <t>Ortho</t>
  </si>
  <si>
    <t>Physio</t>
  </si>
  <si>
    <t>RT</t>
  </si>
  <si>
    <t>(Grundmenge n)</t>
  </si>
  <si>
    <t>Summe der</t>
  </si>
  <si>
    <t xml:space="preserve">Registrierungen </t>
  </si>
  <si>
    <t>OT</t>
  </si>
  <si>
    <t>355 (5 %)</t>
  </si>
  <si>
    <t>98 (5 %)</t>
  </si>
  <si>
    <t>243 (5 %)</t>
  </si>
  <si>
    <t>120 (5 %)</t>
  </si>
  <si>
    <t>22 (5 %)</t>
  </si>
  <si>
    <t>645 (4 %)</t>
  </si>
  <si>
    <t>290 (5 %)</t>
  </si>
  <si>
    <t>1.711 (25 %)</t>
  </si>
  <si>
    <t>733 (38 %)</t>
  </si>
  <si>
    <t>1.601 (35 %)</t>
  </si>
  <si>
    <t>744 (31 %)</t>
  </si>
  <si>
    <t>113 (28 %)</t>
  </si>
  <si>
    <t>5.477 (31 %)</t>
  </si>
  <si>
    <t>1.602 (28 %)</t>
  </si>
  <si>
    <t>1.571 (23 %)</t>
  </si>
  <si>
    <t>516 (27 %)</t>
  </si>
  <si>
    <t>1.439 (31 %)</t>
  </si>
  <si>
    <t>656 (28 %)</t>
  </si>
  <si>
    <t>98 (24 %)</t>
  </si>
  <si>
    <t>5.515 (31 %)</t>
  </si>
  <si>
    <t>1.552 (27 %)</t>
  </si>
  <si>
    <t>1.704 (25 %)</t>
  </si>
  <si>
    <t>351 (18 %)</t>
  </si>
  <si>
    <t>838 (18 %)</t>
  </si>
  <si>
    <t>467 (20 %)</t>
  </si>
  <si>
    <t>87 (22 %)</t>
  </si>
  <si>
    <t>3.796 (21 %)</t>
  </si>
  <si>
    <t>1.354 (23 %)</t>
  </si>
  <si>
    <t>1.386 (20 %)</t>
  </si>
  <si>
    <t>193 (10 %)</t>
  </si>
  <si>
    <t>426 (9 %)</t>
  </si>
  <si>
    <t>327 (14 %)</t>
  </si>
  <si>
    <t>73 (18 %)</t>
  </si>
  <si>
    <t>1.974 (11 %)</t>
  </si>
  <si>
    <t>960 (17 %)</t>
  </si>
  <si>
    <t>102 (1 %)</t>
  </si>
  <si>
    <t>21 (1 %)</t>
  </si>
  <si>
    <t>30 (&lt;1 %)</t>
  </si>
  <si>
    <t>55 (2 %)</t>
  </si>
  <si>
    <t>9 (2 %)</t>
  </si>
  <si>
    <t>295 (2 %)</t>
  </si>
  <si>
    <t>46 (&lt;1 %)</t>
  </si>
  <si>
    <t>beides, überwiegend…</t>
  </si>
  <si>
    <t>Sonstiges</t>
  </si>
  <si>
    <t>4.209 (68 %)</t>
  </si>
  <si>
    <t>Forschungseinrichtung</t>
  </si>
  <si>
    <t>494 (8 %)</t>
  </si>
  <si>
    <t>462 (7 %)</t>
  </si>
  <si>
    <t>Arzt/Ärztin (Arztpraxis)</t>
  </si>
  <si>
    <t>256 (4 %)</t>
  </si>
  <si>
    <t>Ambulatorium</t>
  </si>
  <si>
    <t>238 (4 %)</t>
  </si>
  <si>
    <t>Ärztliche Gruppenpraxis</t>
  </si>
  <si>
    <t>184 (3 %)</t>
  </si>
  <si>
    <t>146 (2 %)</t>
  </si>
  <si>
    <t>Blutspendeeinrichtung</t>
  </si>
  <si>
    <t>138 (2 %)</t>
  </si>
  <si>
    <t>69 (1 %)</t>
  </si>
  <si>
    <t>Gewebebank/Gewebeentnahmeeinrichtung</t>
  </si>
  <si>
    <t>16 (&lt;1 %)</t>
  </si>
  <si>
    <t>andere Settings</t>
  </si>
  <si>
    <t>28 (&lt;1 %)</t>
  </si>
  <si>
    <t>6.240 (100 %)</t>
  </si>
  <si>
    <t>786 (54 %)</t>
  </si>
  <si>
    <t>311 (21 %)</t>
  </si>
  <si>
    <t>162 (11 %)</t>
  </si>
  <si>
    <t>64 (4 %)</t>
  </si>
  <si>
    <t>41 (3 %)</t>
  </si>
  <si>
    <t>27 (2 %)</t>
  </si>
  <si>
    <t>26 (2 %)</t>
  </si>
  <si>
    <t>12 (&lt;1 %)</t>
  </si>
  <si>
    <t>1.457 (100 %)</t>
  </si>
  <si>
    <t>1.362 (42 %)</t>
  </si>
  <si>
    <t>513 (16 %)</t>
  </si>
  <si>
    <t>305 (9 %)</t>
  </si>
  <si>
    <t>297 (9 %)</t>
  </si>
  <si>
    <t>252 (8 %)</t>
  </si>
  <si>
    <t>162 (5 %)</t>
  </si>
  <si>
    <t>136 (4 %)</t>
  </si>
  <si>
    <t>119 (4 %)</t>
  </si>
  <si>
    <t>Angestellt bei Angehörigen freiberuflich tätiger/niedergelassener Ergo</t>
  </si>
  <si>
    <t>Straf- und Maßnahmenvollzugsanstalt (inklusive Justizbetreuungsagentur)</t>
  </si>
  <si>
    <t>25 (&lt;1 %)</t>
  </si>
  <si>
    <t>51 (&lt;1 %)</t>
  </si>
  <si>
    <t>3.252 (100 %)</t>
  </si>
  <si>
    <t>640 (44 %)</t>
  </si>
  <si>
    <t>194 (13 %)</t>
  </si>
  <si>
    <t>169 (12 %)</t>
  </si>
  <si>
    <t>112 (8 %)</t>
  </si>
  <si>
    <t>95 (7 %)</t>
  </si>
  <si>
    <t>72 (5 %)</t>
  </si>
  <si>
    <t>61 (4 %)</t>
  </si>
  <si>
    <t>Angestellt bei Angehörigen freiberuflich tätiger/niedergelassener Logo</t>
  </si>
  <si>
    <t>39 (3 %)</t>
  </si>
  <si>
    <t>37 (3 %)</t>
  </si>
  <si>
    <t>11 (&lt;1 %)</t>
  </si>
  <si>
    <t>1.444 (100 %)</t>
  </si>
  <si>
    <t>182 (44 %)</t>
  </si>
  <si>
    <t>157 (38 %)</t>
  </si>
  <si>
    <t>33 (8 %)</t>
  </si>
  <si>
    <t>13 (3 %)</t>
  </si>
  <si>
    <t>10 (2 %)</t>
  </si>
  <si>
    <t>6 (2 %)</t>
  </si>
  <si>
    <t>3 (&lt;1 %)</t>
  </si>
  <si>
    <t>1 (&lt;1 %)</t>
  </si>
  <si>
    <t>410 (100 %)</t>
  </si>
  <si>
    <t>3.633 (41 %)</t>
  </si>
  <si>
    <t>1.725 (20 %)</t>
  </si>
  <si>
    <t>1.220 (14 %)</t>
  </si>
  <si>
    <t>Angestellt bei Angehörigen freiberuflich tätiger/niedergelassener Physio</t>
  </si>
  <si>
    <t>482 (6 %)</t>
  </si>
  <si>
    <t>401 (5 %)</t>
  </si>
  <si>
    <t>354 (4 %)</t>
  </si>
  <si>
    <t>293 (3 %)</t>
  </si>
  <si>
    <t>213 (2 %)</t>
  </si>
  <si>
    <t>206 (2 %)</t>
  </si>
  <si>
    <t>156 (2 %)</t>
  </si>
  <si>
    <t>127 (&lt;1 %)</t>
  </si>
  <si>
    <t>8.810 (100 %)</t>
  </si>
  <si>
    <t>4.106 (79 %)</t>
  </si>
  <si>
    <t>398 (8 %)</t>
  </si>
  <si>
    <t>275 (5 %)</t>
  </si>
  <si>
    <t>219 (4 %)</t>
  </si>
  <si>
    <t>103 (2 %)</t>
  </si>
  <si>
    <t>70 (1 %)</t>
  </si>
  <si>
    <t>Angestellt bei Angehörigen freiberuflich tätiger/niedergelassener RT</t>
  </si>
  <si>
    <t>5.228 (100 %)</t>
  </si>
  <si>
    <t>alle MTD</t>
  </si>
  <si>
    <t>79 %</t>
  </si>
  <si>
    <t>100 %</t>
  </si>
  <si>
    <t>63 %</t>
  </si>
  <si>
    <t>99 %</t>
  </si>
  <si>
    <t>81 %</t>
  </si>
  <si>
    <t>74 %</t>
  </si>
  <si>
    <t>59 %</t>
  </si>
  <si>
    <t>71 %</t>
  </si>
  <si>
    <t>82 %</t>
  </si>
  <si>
    <t>67 %</t>
  </si>
  <si>
    <t>44 %</t>
  </si>
  <si>
    <t>72 %</t>
  </si>
  <si>
    <t>84 %</t>
  </si>
  <si>
    <t>58 %</t>
  </si>
  <si>
    <t>64 %</t>
  </si>
  <si>
    <t>25 %</t>
  </si>
  <si>
    <t>78 %</t>
  </si>
  <si>
    <t>alle BL</t>
  </si>
  <si>
    <t>Tabelle 4.2: OTA – Berufsangehörige nach Altersgruppen in absoluten Zahlen und in Prozent (n=10)</t>
  </si>
  <si>
    <t>Gesamt</t>
  </si>
  <si>
    <t>Frauen in %</t>
  </si>
  <si>
    <t>Männer in %</t>
  </si>
  <si>
    <t>OTA</t>
  </si>
  <si>
    <t>1 (10 %)</t>
  </si>
  <si>
    <t>7 (70 %)%</t>
  </si>
  <si>
    <t>Tabelle A 1: Angehörige der GuK‑Berufe nach Altersgruppen in absoluten Zahlen und in Prozent mit mindestens einem Standort der Berufsausübung im Burgenland (ausgewertete n=4.277)</t>
  </si>
  <si>
    <t>Tabelle A 2: Einsatzgebiet der angestellten Angehörigen der GuK‑Berufe nach Settings in absoluten Zahlen und in Prozent mit mindestens einem Standort der Berufsausübung im Burgenland (ausgewertete n=3.917, Mehrfachzuordnungen möglich)</t>
  </si>
  <si>
    <t>Tabelle A 27: Angehörige der MTD nach Altersgruppen in absoluten Zahlen und in Prozent mit mindestens einem Standort der Berufsausübung in Wien (ausgewertete n=8.374)</t>
  </si>
  <si>
    <t>Tabelle A 26: Einsatzgebiet der angestellten Angehörigen der GuK‑Berufe nach Settings in absoluten Zahlen und in Prozent mit mindestens einem Standort der Berufsausübung in Wien (ausgewertete n=28.867, Mehrfachzuordnungen möglich)</t>
  </si>
  <si>
    <t>Tabelle A 25: Angehörige der GuK‑Berufe nach Altersgruppen in absoluten Zahlen und in Prozent mit mindestens einem Standort der Berufsausübung in Wien (ausgewertete n=29.270)</t>
  </si>
  <si>
    <t>Tabelle A 24: Angehörige der MTD nach Altersgruppen in absoluten Zahlen und in Prozent mit mindestens einem Standort der Berufsausübung in Vorarlberg (ausgewertete n=1.424)</t>
  </si>
  <si>
    <t>Tabelle A 23: Einsatzgebiet der angestellten Angehörigen der GuK‑Berufe nach Settings in absoluten Zahlen und in Prozent mit mindestens einem Standort der Berufsausübung in Vorarlberg (ausgewertete n=6.143, Mehrfachzuordnungen möglich)</t>
  </si>
  <si>
    <t>Tabelle A 22: Angehörige der GuK‑Berufe nach Altersgruppen in absoluten Zahlen und in Prozent mit mindestens einem Standort der Berufsausübung in Vorarlberg (ausgewertete n=6.280)</t>
  </si>
  <si>
    <t>Tabelle A 21: Angehörige der MTD nach Altersgruppen in absoluten Zahlen und in Prozent mit mindestens einem Standort der Berufstätigkeit in Tirol (ausgewertete n=3.969)</t>
  </si>
  <si>
    <t>Tabelle A 20: Einsatzgebiet der angestellten Angehörigen der GuK‑Berufe nach Settings in absoluten Zahlen und in Prozent mit mindestens einem Standort der Berufsausübung in Tirol (ausgewertete n=14.911, Mehrfachzuordnungen möglich)</t>
  </si>
  <si>
    <t>Tabelle A 19: Angehörige der GuK‑Berufe nach Altersgruppen in absoluten Zahlen und in Prozent mit mindestens einem Standort der Berufsausübung in Tirol (ausgewertete n=15.190)</t>
  </si>
  <si>
    <t>Tabelle A 18: Angehörige der MTD nach Altersgruppen in absoluten Zahlen und in Prozent mit mindestens einem Standort der Berufsausübung in der Steiermark (ausgewertete n=5.112)</t>
  </si>
  <si>
    <t>Tabelle A 17: Einsatzgebiet der angestellten Angehörigen der GuK‑Berufe nach Settings in absoluten Zahlen und in Prozent mit mindestens einem Standort der Berufsausübung in der Steiermark (ausgewertete n=24.683, Mehrfachzuordnungen möglich)</t>
  </si>
  <si>
    <t>Tabelle A 16: Angehörige der GuK‑Berufe nach Altersgruppen in absoluten Zahlen und in Prozent mit mindestens einem Standort der Berufsausübung in der Steiermark (ausgewertete n=25.166)</t>
  </si>
  <si>
    <t>Tabelle A 15: Angehörige der MTD nach Altersgruppen in absoluten Zahlen und in Prozent mit mindestens einem Standort der Berufsausübung in Salzburg (ausgewertete n=2.975)</t>
  </si>
  <si>
    <t>Tabelle A 14: Einsatzgebiet der angestellten Angehörigen der GuK‑Berufe nach Settings in absoluten Zahlen und in Prozent mit mindestens einem Standort der Berufsausübung in Salzburg (ausgewertete n=10.585, Mehrfachzuordnungen möglich)</t>
  </si>
  <si>
    <t>Tabelle A 13: Angehörige der GuK‑Berufe nach Altersgruppen in absoluten Zahlen und in Prozent mit mindestens einem Standort der Berufsausübung in Salzburg (ausgewertete n=10.762)</t>
  </si>
  <si>
    <t>Tabelle A 12: Angehörige der MTD nach Altersgruppen in absoluten Zahlen und in Prozent mit mindestens einem Standort der Berufsausübung in Oberösterreich (ausgewertete n=6.366)</t>
  </si>
  <si>
    <t>Tabelle A 11: Einsatzgebiet der angestellten Angehörigen der GuK‑Berufe nach Settings in absoluten Zahlen und in Prozent mit mindestens einem Standort der Berufsausübung in Oberösterreich (ausgewertete n=28.638, Mehrfachzuordnungen möglich)</t>
  </si>
  <si>
    <t>Tabelle A 10: Angehörige der GuK‑Berufe nach Altersgruppen in absoluten Zahlen und in Prozent mit mindestens einem Standort der Berufsausübung in Oberösterreich (ausgewertete n=29.127)</t>
  </si>
  <si>
    <t>Tabelle A 9: Angehörige der MTD nach Altersgruppen in absoluten Zahlen und in Prozent mit mindestens einem Standort der Berufsausübung in Niederösterreich (ausgewertete n=6.329)</t>
  </si>
  <si>
    <t>Tabelle A 8: Einsatzgebiet der angestellten Angehörigen der GuK‑Berufe nach Settings in absoluten Zahlen und in Prozent mit mindestens einem Standort der Berufsausübung in Niederösterreich (ausgewertete n=23.643, Mehrfachzuordnungen möglich)</t>
  </si>
  <si>
    <t>Tabelle A 7: Angehörige der GuK‑Berufe nach Altersgruppen in absoluten Zahlen und in Prozent mit mindestens einem Standort der Berufsausübung in Niederösterreich (ausgewertete n=25.841)</t>
  </si>
  <si>
    <t xml:space="preserve">Tabelle A 6: Angehörige der MTD nach Altersgruppen in absoluten Zahlen und in Prozent mit mindestens einem Standort der Berufsausübung in Kärnten (ausgewertete n=2.274) </t>
  </si>
  <si>
    <t xml:space="preserve">Tabelle A 5: Einsatzgebiet der angestellten Angehörigen der GuK‑Berufe nach Settings in absoluten Zahlen und in Prozent mit mindestens einem Standort der Berufsausübung in Kärnten (ausgewertete n=10.686, Mehrfachzuordnungen möglich) </t>
  </si>
  <si>
    <t xml:space="preserve">Tabelle A 4: Angehörige der GuK‑Berufe nach Altersgruppen in absoluten Zahlen und in Prozent mit mindestens einem Standort der Berufsausübung in Kärnten (ausgewertete n=10.940) </t>
  </si>
  <si>
    <t>Tabelle A 3: Angehörige der MTD nach Altersgruppen in absoluten Zahlen und in Prozent mit mindestens einem Standort der Berufsausübung im Burgenland (ausgewertete n=1.028)</t>
  </si>
  <si>
    <t>50 (2%)</t>
  </si>
  <si>
    <t>21 (28%)</t>
  </si>
  <si>
    <t>34 (3%)</t>
  </si>
  <si>
    <t>551 (19%)</t>
  </si>
  <si>
    <t>20 (26%)</t>
  </si>
  <si>
    <t>214 (16%)</t>
  </si>
  <si>
    <t>758 (26%)</t>
  </si>
  <si>
    <t>11 (14%)</t>
  </si>
  <si>
    <t>294 (22%)</t>
  </si>
  <si>
    <t>936 (33%)</t>
  </si>
  <si>
    <t>23 (30%)</t>
  </si>
  <si>
    <t>432 (32%)</t>
  </si>
  <si>
    <t>552 (19%)</t>
  </si>
  <si>
    <t>1 (1%)</t>
  </si>
  <si>
    <t>360 (27%)</t>
  </si>
  <si>
    <t>18 (&lt;1%)</t>
  </si>
  <si>
    <t>0 (0%)</t>
  </si>
  <si>
    <t>2 (&lt;1%)</t>
  </si>
  <si>
    <t>Mittelwert in Jahren</t>
  </si>
  <si>
    <t>alle</t>
  </si>
  <si>
    <t>1.486 (59 %)</t>
  </si>
  <si>
    <t>46 (75 %)</t>
  </si>
  <si>
    <t>192 (15 %)</t>
  </si>
  <si>
    <t>1.724 (45 %)</t>
  </si>
  <si>
    <t>565 (23 %)</t>
  </si>
  <si>
    <t>10 (16 %)</t>
  </si>
  <si>
    <t>730 (57 %)</t>
  </si>
  <si>
    <t>1.305 (34 %)</t>
  </si>
  <si>
    <t>118 (5 %)</t>
  </si>
  <si>
    <t>3 (5 %)</t>
  </si>
  <si>
    <t>129 (10 %)</t>
  </si>
  <si>
    <t>250 (7 %)</t>
  </si>
  <si>
    <t>2 (3 %)</t>
  </si>
  <si>
    <t>201 (16 %)</t>
  </si>
  <si>
    <t>228 (6 %)</t>
  </si>
  <si>
    <t>117 (5 %)</t>
  </si>
  <si>
    <t>128 (3 %)</t>
  </si>
  <si>
    <t>angestellt bei Ärztin bzw. Arzt</t>
  </si>
  <si>
    <t>100 (4 %)</t>
  </si>
  <si>
    <t>103 (3 %)</t>
  </si>
  <si>
    <t>36 (1 %)</t>
  </si>
  <si>
    <t>10 (&lt;1 %)</t>
  </si>
  <si>
    <t>46 (1 %)</t>
  </si>
  <si>
    <t>38 (&lt;1 %)</t>
  </si>
  <si>
    <t>weitere Einrichtungen im GW</t>
  </si>
  <si>
    <t>2 (1%)</t>
  </si>
  <si>
    <t>2 (4%)</t>
  </si>
  <si>
    <t>2 (2%)</t>
  </si>
  <si>
    <t>2 (3%)</t>
  </si>
  <si>
    <t>7 (1%)</t>
  </si>
  <si>
    <t>3 (2%)</t>
  </si>
  <si>
    <t>16 (12%)</t>
  </si>
  <si>
    <t>17 (33%)</t>
  </si>
  <si>
    <t>38 (39%)</t>
  </si>
  <si>
    <t>25 (39%)</t>
  </si>
  <si>
    <t>1 (8%)</t>
  </si>
  <si>
    <t>134 (25%)</t>
  </si>
  <si>
    <t>29 (20%)</t>
  </si>
  <si>
    <t>46 (34%)</t>
  </si>
  <si>
    <t>16 (31%)</t>
  </si>
  <si>
    <t>36 (37%)</t>
  </si>
  <si>
    <t>13 (20%)</t>
  </si>
  <si>
    <t>7 (58%)</t>
  </si>
  <si>
    <t>205 (39%)</t>
  </si>
  <si>
    <t>47 (33%)</t>
  </si>
  <si>
    <t>37 (28%)</t>
  </si>
  <si>
    <t>9 (18%)</t>
  </si>
  <si>
    <t>19 (19%)</t>
  </si>
  <si>
    <t>16 (25%)</t>
  </si>
  <si>
    <t>4 (33%)</t>
  </si>
  <si>
    <t>114 (22%)</t>
  </si>
  <si>
    <t>36 (25%)</t>
  </si>
  <si>
    <t>32 (24%)</t>
  </si>
  <si>
    <t>7 (14%)</t>
  </si>
  <si>
    <t>3 (3%)</t>
  </si>
  <si>
    <t>6 (9%)</t>
  </si>
  <si>
    <t>60 (11%)</t>
  </si>
  <si>
    <t>25 (18%)</t>
  </si>
  <si>
    <t>1 (&lt;1%)</t>
  </si>
  <si>
    <t>111 (2%)</t>
  </si>
  <si>
    <t>38 (21%)</t>
  </si>
  <si>
    <t>104 (2%)</t>
  </si>
  <si>
    <t>1.399 (22%)</t>
  </si>
  <si>
    <t>54 (30%)</t>
  </si>
  <si>
    <t>784 (18%)</t>
  </si>
  <si>
    <t>1.806 (28%)</t>
  </si>
  <si>
    <t>50 (28%)</t>
  </si>
  <si>
    <t>996 (23%)</t>
  </si>
  <si>
    <t>1.909 (30%)</t>
  </si>
  <si>
    <t>29 (16%)</t>
  </si>
  <si>
    <t>1.287 (30%)</t>
  </si>
  <si>
    <t>1.139 (18%)</t>
  </si>
  <si>
    <t>8 (4%)</t>
  </si>
  <si>
    <t>1.155 (27%)</t>
  </si>
  <si>
    <t>47 (&lt;1%)</t>
  </si>
  <si>
    <t>24 (&lt;1%)</t>
  </si>
  <si>
    <t>4.373 (71%)</t>
  </si>
  <si>
    <t>137 (78%)</t>
  </si>
  <si>
    <t>928 (21%)</t>
  </si>
  <si>
    <t>5.438 (51%)</t>
  </si>
  <si>
    <t>890 (14%)</t>
  </si>
  <si>
    <t>31 (18%)</t>
  </si>
  <si>
    <t>2.359 (54%)</t>
  </si>
  <si>
    <t>3.280 (31%)</t>
  </si>
  <si>
    <t>357 (6%)</t>
  </si>
  <si>
    <t>646 (15%)</t>
  </si>
  <si>
    <t>1.006 (9%)</t>
  </si>
  <si>
    <t>76 (1%)</t>
  </si>
  <si>
    <t>331 (8%)</t>
  </si>
  <si>
    <t>409 (4%)</t>
  </si>
  <si>
    <t>134 (2%)</t>
  </si>
  <si>
    <t>49 (1%)</t>
  </si>
  <si>
    <t>184 (2%)</t>
  </si>
  <si>
    <t>137 (2%)</t>
  </si>
  <si>
    <t>6 (&lt;1%)</t>
  </si>
  <si>
    <t>143 (1%)</t>
  </si>
  <si>
    <t>116 (2%)</t>
  </si>
  <si>
    <t>17 (&lt;1%)</t>
  </si>
  <si>
    <t>135 (1%)</t>
  </si>
  <si>
    <t>75 (1%)</t>
  </si>
  <si>
    <t>11 (&lt;1%)</t>
  </si>
  <si>
    <t>86 (&lt;1%)</t>
  </si>
  <si>
    <t>26 (&lt;1%)</t>
  </si>
  <si>
    <t>27 (&lt;1%)</t>
  </si>
  <si>
    <t>9 (&lt;1%)</t>
  </si>
  <si>
    <t>3 (&lt;1%)</t>
  </si>
  <si>
    <t>15 (4%)</t>
  </si>
  <si>
    <t>7 (3%)</t>
  </si>
  <si>
    <t>6 (4%)</t>
  </si>
  <si>
    <t>14 (1%)</t>
  </si>
  <si>
    <t>12 (3%)</t>
  </si>
  <si>
    <t>78 (19%)</t>
  </si>
  <si>
    <t>39 (40%)</t>
  </si>
  <si>
    <t>71 (31%)</t>
  </si>
  <si>
    <t>5 (26%)</t>
  </si>
  <si>
    <t>218 (23%)</t>
  </si>
  <si>
    <t>85 (19%)</t>
  </si>
  <si>
    <t>83 (21%)</t>
  </si>
  <si>
    <t>22 (22%)</t>
  </si>
  <si>
    <t>75 (32%)</t>
  </si>
  <si>
    <t>49 (35%)</t>
  </si>
  <si>
    <t>4 (21%)</t>
  </si>
  <si>
    <t>323 (35%)</t>
  </si>
  <si>
    <t>114 (26%)</t>
  </si>
  <si>
    <t>114 (28%)</t>
  </si>
  <si>
    <t>20 (20%)</t>
  </si>
  <si>
    <t>56 (24%)</t>
  </si>
  <si>
    <t>28 (20%)</t>
  </si>
  <si>
    <t>3 (16%)</t>
  </si>
  <si>
    <t>245 (26%)</t>
  </si>
  <si>
    <t>122 (27%)</t>
  </si>
  <si>
    <t>108 (27%)</t>
  </si>
  <si>
    <t>12 (12%)</t>
  </si>
  <si>
    <t>20 (9%)</t>
  </si>
  <si>
    <t>10 (7%)</t>
  </si>
  <si>
    <t>6 (32%)</t>
  </si>
  <si>
    <t>123 (13%)</t>
  </si>
  <si>
    <t>107 (24%)</t>
  </si>
  <si>
    <t>6 (1%)</t>
  </si>
  <si>
    <t>1 (5%)</t>
  </si>
  <si>
    <t>13 (1%)</t>
  </si>
  <si>
    <t>5 (1%)</t>
  </si>
  <si>
    <t>285 (2%)</t>
  </si>
  <si>
    <t>108 (28%)</t>
  </si>
  <si>
    <t>338 (5%)</t>
  </si>
  <si>
    <t>3.256 (18%)</t>
  </si>
  <si>
    <t>113 (29%)</t>
  </si>
  <si>
    <t>1.586 (21%)</t>
  </si>
  <si>
    <t>5.154 (29%)</t>
  </si>
  <si>
    <t>86 (22%)</t>
  </si>
  <si>
    <t>1.598 (22%)</t>
  </si>
  <si>
    <t>5.320 (29%)</t>
  </si>
  <si>
    <t>69 (18%)</t>
  </si>
  <si>
    <t>2.015 (27%)</t>
  </si>
  <si>
    <t>3.917 (22%)</t>
  </si>
  <si>
    <t>13 (3%)</t>
  </si>
  <si>
    <t>1.837 (25%)</t>
  </si>
  <si>
    <t>104 (&lt;1%)</t>
  </si>
  <si>
    <t>42 (&lt;1%)</t>
  </si>
  <si>
    <t>10.047 (62%)</t>
  </si>
  <si>
    <t>230 (61%)</t>
  </si>
  <si>
    <t>1.225 (17%)</t>
  </si>
  <si>
    <t>11.502 (48%)</t>
  </si>
  <si>
    <t>2.639 (16%)</t>
  </si>
  <si>
    <t>92 (24%)</t>
  </si>
  <si>
    <t>3.527 (49%)</t>
  </si>
  <si>
    <t>6.258 (26%)</t>
  </si>
  <si>
    <t>1.222 (8%)</t>
  </si>
  <si>
    <t>37 (10%)</t>
  </si>
  <si>
    <t>1.317 (18%)</t>
  </si>
  <si>
    <t>2.576 (11%)</t>
  </si>
  <si>
    <t>197 (1%)</t>
  </si>
  <si>
    <t>11 (3%)</t>
  </si>
  <si>
    <t>1.011 (14%)</t>
  </si>
  <si>
    <t>1.219 (5%)</t>
  </si>
  <si>
    <t>695 (4%)</t>
  </si>
  <si>
    <t>38 (&lt;1%)</t>
  </si>
  <si>
    <t>734 (3%)</t>
  </si>
  <si>
    <t>546 (3%)</t>
  </si>
  <si>
    <t>4 (1%)</t>
  </si>
  <si>
    <t>81 (1%)</t>
  </si>
  <si>
    <t>631 (3%)</t>
  </si>
  <si>
    <t>340 (2%)</t>
  </si>
  <si>
    <t>37 (&lt;1%)</t>
  </si>
  <si>
    <t>379 (2%)</t>
  </si>
  <si>
    <t>229 (1%)</t>
  </si>
  <si>
    <t>7 (&lt;1%)</t>
  </si>
  <si>
    <t>236 (&lt;1%)</t>
  </si>
  <si>
    <t>182 (1%)</t>
  </si>
  <si>
    <t>199 (&lt;1%)</t>
  </si>
  <si>
    <t>12 (&lt;1%)</t>
  </si>
  <si>
    <t>13 (&lt;1%)</t>
  </si>
  <si>
    <t>17 (2%)</t>
  </si>
  <si>
    <t>7 (2%)</t>
  </si>
  <si>
    <t>30 (3%)</t>
  </si>
  <si>
    <t>85 (3%)</t>
  </si>
  <si>
    <t>148 (21%)</t>
  </si>
  <si>
    <t>118 (34%)</t>
  </si>
  <si>
    <t>325 (34%)</t>
  </si>
  <si>
    <t>146 (37%)</t>
  </si>
  <si>
    <t>6 (11%)</t>
  </si>
  <si>
    <t>873 (28%)</t>
  </si>
  <si>
    <t>181 (24%)</t>
  </si>
  <si>
    <t>182 (26%)</t>
  </si>
  <si>
    <t>113 (33%)</t>
  </si>
  <si>
    <t>323 (34%)</t>
  </si>
  <si>
    <t>101 (26%)</t>
  </si>
  <si>
    <t>17 (30%)</t>
  </si>
  <si>
    <t>1.023 (33%)</t>
  </si>
  <si>
    <t>249 (33%)</t>
  </si>
  <si>
    <t>195 (28%)</t>
  </si>
  <si>
    <t>70 (20%)</t>
  </si>
  <si>
    <t>195 (21%)</t>
  </si>
  <si>
    <t>78 (20%)</t>
  </si>
  <si>
    <t>731 (23%)</t>
  </si>
  <si>
    <t>190 (26%)</t>
  </si>
  <si>
    <t>147 (21%)</t>
  </si>
  <si>
    <t>36 (10%)</t>
  </si>
  <si>
    <t>74 (8%)</t>
  </si>
  <si>
    <t>50 (13%)</t>
  </si>
  <si>
    <t>14 (25%)</t>
  </si>
  <si>
    <t>391 (12%)</t>
  </si>
  <si>
    <t>103 (14%)</t>
  </si>
  <si>
    <t>5 (&lt;1%)</t>
  </si>
  <si>
    <t>8 (2%)</t>
  </si>
  <si>
    <t>44 (1%)</t>
  </si>
  <si>
    <t>345 (2%)</t>
  </si>
  <si>
    <t>111 (26%)</t>
  </si>
  <si>
    <t>294 (3%)</t>
  </si>
  <si>
    <t>4.231 (23%)</t>
  </si>
  <si>
    <t>146 (34%)</t>
  </si>
  <si>
    <t>2.033 (19%)</t>
  </si>
  <si>
    <t>5.073 (28%)</t>
  </si>
  <si>
    <t>90 (21%)</t>
  </si>
  <si>
    <t>2.386 (22%)</t>
  </si>
  <si>
    <t>4.839 (27%)</t>
  </si>
  <si>
    <t>78 (18%)</t>
  </si>
  <si>
    <t>2.785 (26%)</t>
  </si>
  <si>
    <t>3.448 (19%)</t>
  </si>
  <si>
    <t>9 (2%)</t>
  </si>
  <si>
    <t>3.062 (29%)</t>
  </si>
  <si>
    <t>109 (&lt;1%)</t>
  </si>
  <si>
    <t>88 (&lt;1%)</t>
  </si>
  <si>
    <t>12.188 (69%)</t>
  </si>
  <si>
    <t>284 (67%)</t>
  </si>
  <si>
    <t>1.432 (13%)</t>
  </si>
  <si>
    <t>13.904 (48%)</t>
  </si>
  <si>
    <t>2.452 (14%)</t>
  </si>
  <si>
    <t>120 (28%)</t>
  </si>
  <si>
    <t>6.117 (57%)</t>
  </si>
  <si>
    <t>8.689 (30%)</t>
  </si>
  <si>
    <t>857 (5%)</t>
  </si>
  <si>
    <t>10 (2%)</t>
  </si>
  <si>
    <t>1.338 (13%)</t>
  </si>
  <si>
    <t>2.205 (8%)</t>
  </si>
  <si>
    <t>506 (3%)</t>
  </si>
  <si>
    <t>1.497 (14%)</t>
  </si>
  <si>
    <t>2.013 (7%)</t>
  </si>
  <si>
    <t>641 (4%)</t>
  </si>
  <si>
    <t>679 (2%)</t>
  </si>
  <si>
    <t>371 (2%)</t>
  </si>
  <si>
    <t>70 (&lt;1%)</t>
  </si>
  <si>
    <t>442 (2%)</t>
  </si>
  <si>
    <t>301 (2%)</t>
  </si>
  <si>
    <t>61 (&lt;1%)</t>
  </si>
  <si>
    <t>362 (1%)</t>
  </si>
  <si>
    <t>165 (&lt;1%)</t>
  </si>
  <si>
    <t>84 (&lt;1%)</t>
  </si>
  <si>
    <t>250 (&lt;1%)</t>
  </si>
  <si>
    <t>210 (1%)</t>
  </si>
  <si>
    <t>19 (&lt;1%)</t>
  </si>
  <si>
    <t>229 (&lt;1%)</t>
  </si>
  <si>
    <t>22 (&lt;1%)</t>
  </si>
  <si>
    <t>21 (&lt;1%)</t>
  </si>
  <si>
    <t>47 (4%)</t>
  </si>
  <si>
    <t>24 (3%)</t>
  </si>
  <si>
    <t>3 (6%)</t>
  </si>
  <si>
    <t>75 (3%)</t>
  </si>
  <si>
    <t>35 (4%)</t>
  </si>
  <si>
    <t>252 (24%)</t>
  </si>
  <si>
    <t>100 (36%)</t>
  </si>
  <si>
    <t>245 (33%)</t>
  </si>
  <si>
    <t>123 (27%)</t>
  </si>
  <si>
    <t>14 (29%)</t>
  </si>
  <si>
    <t>921 (32%)</t>
  </si>
  <si>
    <t>240 (26%)</t>
  </si>
  <si>
    <t>297 (28%)</t>
  </si>
  <si>
    <t>75 (27%)</t>
  </si>
  <si>
    <t>269 (36%)</t>
  </si>
  <si>
    <t>132 (29%)</t>
  </si>
  <si>
    <t>13 (27%)</t>
  </si>
  <si>
    <t>945 (33%)</t>
  </si>
  <si>
    <t>273 (30%)</t>
  </si>
  <si>
    <t>282 (27%)</t>
  </si>
  <si>
    <t>61 (22%)</t>
  </si>
  <si>
    <t>147 (20%)</t>
  </si>
  <si>
    <t>110 (24%)</t>
  </si>
  <si>
    <t>11 (22%)</t>
  </si>
  <si>
    <t>622 (22%)</t>
  </si>
  <si>
    <t>220 (24%)</t>
  </si>
  <si>
    <t>174 (16%)</t>
  </si>
  <si>
    <t>33 (12%)</t>
  </si>
  <si>
    <t>55 (7%)</t>
  </si>
  <si>
    <t>71 (15%)</t>
  </si>
  <si>
    <t>8 (16%)</t>
  </si>
  <si>
    <t>282 (10%)</t>
  </si>
  <si>
    <t>139 (15%)</t>
  </si>
  <si>
    <t>3 (1%)</t>
  </si>
  <si>
    <t>14 (3%)</t>
  </si>
  <si>
    <t>212 (3%)</t>
  </si>
  <si>
    <t>95 (22%)</t>
  </si>
  <si>
    <t>83 (3%)</t>
  </si>
  <si>
    <t>1.737 (24%)</t>
  </si>
  <si>
    <t>152 (35%)</t>
  </si>
  <si>
    <t>462 (15%)</t>
  </si>
  <si>
    <t>1.937 (26%)</t>
  </si>
  <si>
    <t>604 (20%)</t>
  </si>
  <si>
    <t>1.763 (24%)</t>
  </si>
  <si>
    <t>76 (17%)</t>
  </si>
  <si>
    <t>880 (29%)</t>
  </si>
  <si>
    <t>1.593 (22%)</t>
  </si>
  <si>
    <t>17 (4%)</t>
  </si>
  <si>
    <t>938 (31%)</t>
  </si>
  <si>
    <t>86 (1%)</t>
  </si>
  <si>
    <t>32 (1%)</t>
  </si>
  <si>
    <t>5.030 (69%)</t>
  </si>
  <si>
    <t>289 (71%)</t>
  </si>
  <si>
    <t>389 (13%)</t>
  </si>
  <si>
    <t>5.708 (54%)</t>
  </si>
  <si>
    <t>994 (14%)</t>
  </si>
  <si>
    <t>92 (22%)</t>
  </si>
  <si>
    <t>1.988 (66%)</t>
  </si>
  <si>
    <t>3.074 (29%)</t>
  </si>
  <si>
    <t>427 (6%)</t>
  </si>
  <si>
    <t>251 (8%)</t>
  </si>
  <si>
    <t>695 (7%)</t>
  </si>
  <si>
    <t>297 (10%)</t>
  </si>
  <si>
    <t>386 (4%)</t>
  </si>
  <si>
    <t>273 (4%)</t>
  </si>
  <si>
    <t>291 (3%)</t>
  </si>
  <si>
    <t>162 (2%)</t>
  </si>
  <si>
    <t>16 (&lt;1%)</t>
  </si>
  <si>
    <t>180 (2%)</t>
  </si>
  <si>
    <t>121 (2%)</t>
  </si>
  <si>
    <t>127 (1%)</t>
  </si>
  <si>
    <t>100 (1%)</t>
  </si>
  <si>
    <t>119 (1%)</t>
  </si>
  <si>
    <t>48 (&lt;1%)</t>
  </si>
  <si>
    <t>18 (4%)</t>
  </si>
  <si>
    <t>7 (5%)</t>
  </si>
  <si>
    <t>8 (3%)</t>
  </si>
  <si>
    <t>9 (7%)</t>
  </si>
  <si>
    <t>5 (11%)</t>
  </si>
  <si>
    <t>34 (2%)</t>
  </si>
  <si>
    <t>13 (4%)</t>
  </si>
  <si>
    <t>98 (24%)</t>
  </si>
  <si>
    <t>54 (42%)</t>
  </si>
  <si>
    <t>91 (34%)</t>
  </si>
  <si>
    <t>44 (32%)</t>
  </si>
  <si>
    <t>11 (24%)</t>
  </si>
  <si>
    <t>494 (31%)</t>
  </si>
  <si>
    <t>104 (29%)</t>
  </si>
  <si>
    <t>118 (28%)</t>
  </si>
  <si>
    <t>33 (26%)</t>
  </si>
  <si>
    <t>80 (30%)</t>
  </si>
  <si>
    <t>32 (23%)</t>
  </si>
  <si>
    <t>485 (30%)</t>
  </si>
  <si>
    <t>98 (27%)</t>
  </si>
  <si>
    <t>90 (22%)</t>
  </si>
  <si>
    <t>20 (16%)</t>
  </si>
  <si>
    <t>42 (16%)</t>
  </si>
  <si>
    <t>7 (16%)</t>
  </si>
  <si>
    <t>360 (22%)</t>
  </si>
  <si>
    <t>81 (23%)</t>
  </si>
  <si>
    <t>88 (21%)</t>
  </si>
  <si>
    <t>14 (11%)</t>
  </si>
  <si>
    <t>47 (17%)</t>
  </si>
  <si>
    <t>21 (15%)</t>
  </si>
  <si>
    <t>8 (18%)</t>
  </si>
  <si>
    <t>205 (13%)</t>
  </si>
  <si>
    <t>62 (17%)</t>
  </si>
  <si>
    <t>4 (3%)</t>
  </si>
  <si>
    <t>3 (7%)</t>
  </si>
  <si>
    <t>40 (2%)</t>
  </si>
  <si>
    <t>295 (2%)</t>
  </si>
  <si>
    <t>103 (32%)</t>
  </si>
  <si>
    <t>355 (3%)</t>
  </si>
  <si>
    <t>3.757 (26%)</t>
  </si>
  <si>
    <t>92 (29%)</t>
  </si>
  <si>
    <t>2.315 (22%)</t>
  </si>
  <si>
    <t>4.288 (30%)</t>
  </si>
  <si>
    <t>59 (18%)</t>
  </si>
  <si>
    <t>2.617 (25%)</t>
  </si>
  <si>
    <t>3.568 (25%)</t>
  </si>
  <si>
    <t>53 (16%)</t>
  </si>
  <si>
    <t>2.952 (28%)</t>
  </si>
  <si>
    <t>2.197 (15%)</t>
  </si>
  <si>
    <t>15 (5%)</t>
  </si>
  <si>
    <t>2.374 (22%)</t>
  </si>
  <si>
    <t>76 (&lt;1%)</t>
  </si>
  <si>
    <t>50 (&lt;1%)</t>
  </si>
  <si>
    <t>8.992 (65%)</t>
  </si>
  <si>
    <t>205 (63%)</t>
  </si>
  <si>
    <t>2.549 (24%)</t>
  </si>
  <si>
    <t>11.746 (47%)</t>
  </si>
  <si>
    <t>2.382 (17%)</t>
  </si>
  <si>
    <t>97 (30%)</t>
  </si>
  <si>
    <t>5.349 (50%)</t>
  </si>
  <si>
    <t>7.828 (32%)</t>
  </si>
  <si>
    <t>790 (6%)</t>
  </si>
  <si>
    <t>9 (3%)</t>
  </si>
  <si>
    <t>1.034 (10%)</t>
  </si>
  <si>
    <t>1.833 (7%)</t>
  </si>
  <si>
    <t>270 (2%)</t>
  </si>
  <si>
    <t>1.479 (14%)</t>
  </si>
  <si>
    <t>1.753 (7%)</t>
  </si>
  <si>
    <t>409 (3%)</t>
  </si>
  <si>
    <t>101 (&lt;1%)</t>
  </si>
  <si>
    <t>514 (2%)</t>
  </si>
  <si>
    <t>300 (2%)</t>
  </si>
  <si>
    <t>329 (1%)</t>
  </si>
  <si>
    <t>257 (2%)</t>
  </si>
  <si>
    <t>65 (&lt;1%)</t>
  </si>
  <si>
    <t>323 (1%)</t>
  </si>
  <si>
    <t>212 (2%)</t>
  </si>
  <si>
    <t>239 (&lt;1%)</t>
  </si>
  <si>
    <t>105 (&lt;1%)</t>
  </si>
  <si>
    <t>30 (&lt;1%)</t>
  </si>
  <si>
    <t>135 (&lt;1%)</t>
  </si>
  <si>
    <t>92 (&lt;1%)</t>
  </si>
  <si>
    <t>93 (&lt;1%)</t>
  </si>
  <si>
    <t>15 (&lt;1%)</t>
  </si>
  <si>
    <t>48 (4%)</t>
  </si>
  <si>
    <t>9 (4%)</t>
  </si>
  <si>
    <t>23 (5%)</t>
  </si>
  <si>
    <t>14 (5%)</t>
  </si>
  <si>
    <t>59 (3%)</t>
  </si>
  <si>
    <t>33 (5%)</t>
  </si>
  <si>
    <t>260 (23%)</t>
  </si>
  <si>
    <t>94 (38%)</t>
  </si>
  <si>
    <t>174 (36%)</t>
  </si>
  <si>
    <t>78 (30%)</t>
  </si>
  <si>
    <t>6 (25%)</t>
  </si>
  <si>
    <t>649 (29%)</t>
  </si>
  <si>
    <t>162 (22%)</t>
  </si>
  <si>
    <t>274 (24%)</t>
  </si>
  <si>
    <t>58 (23%)</t>
  </si>
  <si>
    <t>179 (37%)</t>
  </si>
  <si>
    <t>82 (31%)</t>
  </si>
  <si>
    <t>8 (33%)</t>
  </si>
  <si>
    <t>780 (35%)</t>
  </si>
  <si>
    <t>220 (31%)</t>
  </si>
  <si>
    <t>310 (27%)</t>
  </si>
  <si>
    <t>67 (27%)</t>
  </si>
  <si>
    <t>73 (15%)</t>
  </si>
  <si>
    <t>52 (20%)</t>
  </si>
  <si>
    <t>9 (38%)</t>
  </si>
  <si>
    <t>507 (23%)</t>
  </si>
  <si>
    <t>185 (26%)</t>
  </si>
  <si>
    <t>246 (21%)</t>
  </si>
  <si>
    <t>18 (7%)</t>
  </si>
  <si>
    <t>29 (6%)</t>
  </si>
  <si>
    <t>35 (13%)</t>
  </si>
  <si>
    <t>1 (4%)</t>
  </si>
  <si>
    <t>208 (9%)</t>
  </si>
  <si>
    <t>117 (16%)</t>
  </si>
  <si>
    <t>26 (1%)</t>
  </si>
  <si>
    <t>4 (&lt;1%)</t>
  </si>
  <si>
    <t>295 (3%)</t>
  </si>
  <si>
    <t>119 (31%)</t>
  </si>
  <si>
    <t>180 (4%)</t>
  </si>
  <si>
    <t>2.487 (26%)</t>
  </si>
  <si>
    <t>124 (33%)</t>
  </si>
  <si>
    <t>992 (20%)</t>
  </si>
  <si>
    <t>2.666 (27%)</t>
  </si>
  <si>
    <t>62 (16%)</t>
  </si>
  <si>
    <t>1.150 (23%)</t>
  </si>
  <si>
    <t>2.448 (25%)</t>
  </si>
  <si>
    <t>61 (16%)</t>
  </si>
  <si>
    <t>1.382 (27%)</t>
  </si>
  <si>
    <t>1.738 (18%)</t>
  </si>
  <si>
    <t>1.327 (26%)</t>
  </si>
  <si>
    <t>54 (1%)</t>
  </si>
  <si>
    <t>6.653 (69%)</t>
  </si>
  <si>
    <t>113 (31%)</t>
  </si>
  <si>
    <t>715 (14%)</t>
  </si>
  <si>
    <t>7.481 (50%)</t>
  </si>
  <si>
    <t>1.307 (14%)</t>
  </si>
  <si>
    <t>203 (55%)</t>
  </si>
  <si>
    <t>3.187 (63%)</t>
  </si>
  <si>
    <t>4.697 (31%)</t>
  </si>
  <si>
    <t>650 (7%)</t>
  </si>
  <si>
    <t>26 (7%)</t>
  </si>
  <si>
    <t>538 (11%)</t>
  </si>
  <si>
    <t>1.214 (8%)</t>
  </si>
  <si>
    <t>537 (11%)</t>
  </si>
  <si>
    <t>687 (5%)</t>
  </si>
  <si>
    <t>280 (3%)</t>
  </si>
  <si>
    <t>319 (2%)</t>
  </si>
  <si>
    <t>207 (2%)</t>
  </si>
  <si>
    <t>25 (&lt;1%)</t>
  </si>
  <si>
    <t>234 (2%)</t>
  </si>
  <si>
    <t>104 (1%)</t>
  </si>
  <si>
    <t>132 (&lt;1%)</t>
  </si>
  <si>
    <t>115 (1%)</t>
  </si>
  <si>
    <t>121 (&lt;1%)</t>
  </si>
  <si>
    <t>80 (&lt;1%)</t>
  </si>
  <si>
    <t>64 (&lt;1%)</t>
  </si>
  <si>
    <t>67 (&lt;1%)</t>
  </si>
  <si>
    <t>Alters-</t>
  </si>
  <si>
    <t>gruppen</t>
  </si>
  <si>
    <t>16 (2%)</t>
  </si>
  <si>
    <t>146 (22%)</t>
  </si>
  <si>
    <t>38 (25%)</t>
  </si>
  <si>
    <t>178 (34%)</t>
  </si>
  <si>
    <t>76 (26%)</t>
  </si>
  <si>
    <t>1 (9%)</t>
  </si>
  <si>
    <t>621 (33%)</t>
  </si>
  <si>
    <t>104 (22%)</t>
  </si>
  <si>
    <t>155 (24%)</t>
  </si>
  <si>
    <t>46 (30%)</t>
  </si>
  <si>
    <t>168 (32%)</t>
  </si>
  <si>
    <t>78 (27%)</t>
  </si>
  <si>
    <t>600 (32%)</t>
  </si>
  <si>
    <t>139 (29%)</t>
  </si>
  <si>
    <t>199 (31%)</t>
  </si>
  <si>
    <t>43 (28%)</t>
  </si>
  <si>
    <t>112 (22%)</t>
  </si>
  <si>
    <t>63 (22%)</t>
  </si>
  <si>
    <t>5 (45%)</t>
  </si>
  <si>
    <t>386 (21%)</t>
  </si>
  <si>
    <t>131 (27%)</t>
  </si>
  <si>
    <t>128 (20%)</t>
  </si>
  <si>
    <t>21 (14%)</t>
  </si>
  <si>
    <t>46 (9%)</t>
  </si>
  <si>
    <t>52 (18%)</t>
  </si>
  <si>
    <t>4 (36%)</t>
  </si>
  <si>
    <t>196 (11%)</t>
  </si>
  <si>
    <t>98 (20%)</t>
  </si>
  <si>
    <t>6 (2%)</t>
  </si>
  <si>
    <t>28 (2%)</t>
  </si>
  <si>
    <t>114 (3%)</t>
  </si>
  <si>
    <t>10 (10%)</t>
  </si>
  <si>
    <t>35 (2%)</t>
  </si>
  <si>
    <t>1.056 (25%)</t>
  </si>
  <si>
    <t>39 (38%)</t>
  </si>
  <si>
    <t>392 (21%)</t>
  </si>
  <si>
    <t>1.094 (26%)</t>
  </si>
  <si>
    <t>24 (23%)</t>
  </si>
  <si>
    <t>372 (20%)</t>
  </si>
  <si>
    <t>1.022 (24%)</t>
  </si>
  <si>
    <t>25 (24%)</t>
  </si>
  <si>
    <t>496 (26%)</t>
  </si>
  <si>
    <t>941 (22%)</t>
  </si>
  <si>
    <t>5 (5%)</t>
  </si>
  <si>
    <t>580 (31%)</t>
  </si>
  <si>
    <t>55 (1%)</t>
  </si>
  <si>
    <t>20 (1%)</t>
  </si>
  <si>
    <t>2.789 (66%)</t>
  </si>
  <si>
    <t>49 (50%)</t>
  </si>
  <si>
    <t>266 (14%)</t>
  </si>
  <si>
    <t>3.104 (50%)</t>
  </si>
  <si>
    <t>692 (16%)</t>
  </si>
  <si>
    <t>45 (46%)</t>
  </si>
  <si>
    <t>1.257 (66%)</t>
  </si>
  <si>
    <t>1.994 (32%)</t>
  </si>
  <si>
    <t>351 (8%)</t>
  </si>
  <si>
    <t>115 (6%)</t>
  </si>
  <si>
    <t>467 (8%)</t>
  </si>
  <si>
    <t>33 (&lt;1%)</t>
  </si>
  <si>
    <t>184 (10%)</t>
  </si>
  <si>
    <t>219 (4%)</t>
  </si>
  <si>
    <t>93 (2%)</t>
  </si>
  <si>
    <t>45 (2%)</t>
  </si>
  <si>
    <t>138 (2%)</t>
  </si>
  <si>
    <t>97 (2%)</t>
  </si>
  <si>
    <t>106 (2%)</t>
  </si>
  <si>
    <t>70 (2%)</t>
  </si>
  <si>
    <t>8 (&lt;1%)</t>
  </si>
  <si>
    <t>78 (1%)</t>
  </si>
  <si>
    <t>36 (&lt;1%)</t>
  </si>
  <si>
    <t>41 (&lt;1%)</t>
  </si>
  <si>
    <t>5 (3%)</t>
  </si>
  <si>
    <t>4 (4%)</t>
  </si>
  <si>
    <t>28 (3%)</t>
  </si>
  <si>
    <t>36 (23%)</t>
  </si>
  <si>
    <t>15 (33%)</t>
  </si>
  <si>
    <t>28 (21%)</t>
  </si>
  <si>
    <t>33 (30%)</t>
  </si>
  <si>
    <t>2 (18%)</t>
  </si>
  <si>
    <t>244 (30%)</t>
  </si>
  <si>
    <t>39 (25%)</t>
  </si>
  <si>
    <t>13 (29%)</t>
  </si>
  <si>
    <t>48 (36%)</t>
  </si>
  <si>
    <t>38 (35%)</t>
  </si>
  <si>
    <t>259 (31%)</t>
  </si>
  <si>
    <t>37 (25%)</t>
  </si>
  <si>
    <t>44 (29%)</t>
  </si>
  <si>
    <t>9 (20%)</t>
  </si>
  <si>
    <t>19 (17%)</t>
  </si>
  <si>
    <t>3 (27%)</t>
  </si>
  <si>
    <t>197 (24%)</t>
  </si>
  <si>
    <t>39 (27%)</t>
  </si>
  <si>
    <t>30 (19%)</t>
  </si>
  <si>
    <t>6 (13%)</t>
  </si>
  <si>
    <t>22 (16%)</t>
  </si>
  <si>
    <t>13 (12%)</t>
  </si>
  <si>
    <t>87 (11%)</t>
  </si>
  <si>
    <t>30 (21%)</t>
  </si>
  <si>
    <t>11 (1%)</t>
  </si>
  <si>
    <t>236 (1%)</t>
  </si>
  <si>
    <t>90 (12%)</t>
  </si>
  <si>
    <t>141 (2%)</t>
  </si>
  <si>
    <t>3.995 (19%)</t>
  </si>
  <si>
    <t>212 (29%)</t>
  </si>
  <si>
    <t>1.216 (17%)</t>
  </si>
  <si>
    <t>5.479 (25%)</t>
  </si>
  <si>
    <t>221 (31%)</t>
  </si>
  <si>
    <t>1.684 (24%)</t>
  </si>
  <si>
    <t>6.350 (29%)</t>
  </si>
  <si>
    <t>165 (23%)</t>
  </si>
  <si>
    <t>2.085 (30%)</t>
  </si>
  <si>
    <t>5.244 (24%)</t>
  </si>
  <si>
    <t>34 (5%)</t>
  </si>
  <si>
    <t>1.702 (24%)</t>
  </si>
  <si>
    <t>289 (1%)</t>
  </si>
  <si>
    <t>127 (2%)</t>
  </si>
  <si>
    <t>15.142 (71%)</t>
  </si>
  <si>
    <t>499 (70%)</t>
  </si>
  <si>
    <t>1.253 (18%)</t>
  </si>
  <si>
    <t>16.894 (58%)</t>
  </si>
  <si>
    <t>3.367 (16%)</t>
  </si>
  <si>
    <t>167 (23%)</t>
  </si>
  <si>
    <t>3.783 (55%)</t>
  </si>
  <si>
    <t>7.317 (25%)</t>
  </si>
  <si>
    <t>951 (4%)</t>
  </si>
  <si>
    <t>28 (4%)</t>
  </si>
  <si>
    <t>1.242 (18%)</t>
  </si>
  <si>
    <t>2.221 (8%)</t>
  </si>
  <si>
    <t>559 (3%)</t>
  </si>
  <si>
    <t>8 (1%)</t>
  </si>
  <si>
    <t>84 (1%)</t>
  </si>
  <si>
    <t>651 (2%)</t>
  </si>
  <si>
    <t>123 (&lt;1%)</t>
  </si>
  <si>
    <t>506 (7%)</t>
  </si>
  <si>
    <t>631 (2%)</t>
  </si>
  <si>
    <t>436 (2%)</t>
  </si>
  <si>
    <t>458 (2%)</t>
  </si>
  <si>
    <t>264 (1%)</t>
  </si>
  <si>
    <t>272 (&lt;1%)</t>
  </si>
  <si>
    <t>227 (1%)</t>
  </si>
  <si>
    <t>230 (&lt;1%)</t>
  </si>
  <si>
    <t>166 (&lt;1%)</t>
  </si>
  <si>
    <t>10 (&lt;1%)</t>
  </si>
  <si>
    <t>176 (&lt;1%)</t>
  </si>
  <si>
    <t>117 (&lt;1%)</t>
  </si>
  <si>
    <t>150 (&lt;1%)</t>
  </si>
  <si>
    <t>39 (2%)</t>
  </si>
  <si>
    <t>29 (2%)</t>
  </si>
  <si>
    <t>471 (26%)</t>
  </si>
  <si>
    <t>130 (35%)</t>
  </si>
  <si>
    <t>299 (32%)</t>
  </si>
  <si>
    <t>148 (32%)</t>
  </si>
  <si>
    <t>52 (34%)</t>
  </si>
  <si>
    <t>1.004 (30%)</t>
  </si>
  <si>
    <t>352 (27%)</t>
  </si>
  <si>
    <t>365 (20%)</t>
  </si>
  <si>
    <t>128 (34%)</t>
  </si>
  <si>
    <t>269 (29%)</t>
  </si>
  <si>
    <t>145 (31%)</t>
  </si>
  <si>
    <t>954 (29%)</t>
  </si>
  <si>
    <t>320 (24%)</t>
  </si>
  <si>
    <t>448 (25%)</t>
  </si>
  <si>
    <t>183 (20%)</t>
  </si>
  <si>
    <t>79 (17%)</t>
  </si>
  <si>
    <t>756 (23%)</t>
  </si>
  <si>
    <t>338 (26%)</t>
  </si>
  <si>
    <t>429 (24%)</t>
  </si>
  <si>
    <t>47 (13%)</t>
  </si>
  <si>
    <t>133 (14%)</t>
  </si>
  <si>
    <t>69 (15%)</t>
  </si>
  <si>
    <t>26 (17%)</t>
  </si>
  <si>
    <t>437 (13%)</t>
  </si>
  <si>
    <t>258 (20%)</t>
  </si>
  <si>
    <t>53 (3%)</t>
  </si>
  <si>
    <t>99 (3%)</t>
  </si>
  <si>
    <t>19 (1%)</t>
  </si>
  <si>
    <t>Seite</t>
  </si>
  <si>
    <t>Übersicht</t>
  </si>
  <si>
    <t>ANHANG</t>
  </si>
  <si>
    <t>Tabelle 1.1: Anzahl der Registrierungen (Berufsberechtigungen) nach Beruf und Berufsausübung (ausgewertete n=211.856, Mehrfachzuordnungen möglich)</t>
  </si>
  <si>
    <t>Tabelle 1.2: Gegenüberstellung der Registrierungen gesamt per 31. 12. 2020 (ausgewertete n=193.795, Mehrfachzuordnungen möglich), 31. 12. 2021 (ausgewertete n=202.845, Mehrfachzuordnungen möglich) und 31.12.2022 (ausgewertete n= 211.856, Mehrfachzuordnungen möglich) pro Beruf in absoluten Zahlen und prozentueller Veränderung</t>
  </si>
  <si>
    <t>Tabelle 2.1: GuK‑Berufe - Anzahl der Registrierungen gesamt und nach Geschlecht in absoluten Zahlen (ausgewertete n=172.507)</t>
  </si>
  <si>
    <t>Tabelle 2.2: GuK‑Berufe - Berufsangehörige nach Altersgruppen in absoluten Zahlen und in Prozent, 2021 (ausgewertete n= 172.507)</t>
  </si>
  <si>
    <t>Tabelle 2.3: DGKP - Gegenüberstellung der Registrierungen gesamt 31.12.2020 (ausgewertete n=102.648, Mehrfachzuordnungen möglich), 31. 12. 2021 (ausgewertete n=102.648, Mehrfachzuordnungen möglich) und 31. 12. 2022 (ausgewertete n=105.937, Mehrfachzuordnungen möglich) nach Art der Berufsausübung</t>
  </si>
  <si>
    <t xml:space="preserve">Tabelle 2.4: GuK‑Berufe - Einsatzgebiete der angestellten Berufsangehörigen nach Settings in absoluten Zahlen und in Prozent 2022 (ausgewertete n=151.906, Mehrfachzuordnungen möglich) </t>
  </si>
  <si>
    <t>Tabelle 2.5: GuK‑Berufe - Berufsangehörige in ausgewählten Settings nach Altersgruppen in Prozent (ausgewertete n=144.139, Mehrfachzuordnungen möglich)</t>
  </si>
  <si>
    <t xml:space="preserve">Tabelle 2.6: GuK‑Berufe - Anzahl der registrierten Berufsangehörigen, die zusätzlich eine Ausbildung in einem Sozialbetreuungsberuf angaben (ausgewertete n=16.921, Mehrfachzuordnungen möglich) </t>
  </si>
  <si>
    <t xml:space="preserve">Tabelle 2.7: GuK-Berufe - Anteil der DGKP, PFA und PA mit beruflicher Erstqualifikation in Österreich nach Bundesland der Berufsausübung 2022 in Prozent (ausgewertete n=154.336) </t>
  </si>
  <si>
    <t>Tabelle 2.8: DGKP - Anzahl der DGKP mit freiwillig angegebener Ausbildung in einer Spezialisierung (n=28.513)</t>
  </si>
  <si>
    <t xml:space="preserve">Tabelle 2.9: GuK‐Berufe - Alter bei Abschluss der Erstausbildung in absoluten Zahlen und in Prozent (n=172.501) </t>
  </si>
  <si>
    <t xml:space="preserve">Tabelle 2.10: GuK‑Berufe - Einwohnerzahl pro Berufsangehörige:n nach Bundesland der Berufsausübung (ausgewertete n=154.339, Mehrfachzuordnungen möglich) </t>
  </si>
  <si>
    <t xml:space="preserve">Tabelle 3.2: MTD – Registrierungen nach Altersgruppen in absoluten Zahlen und in Prozent 2022 (ausgewertete n=39.572) </t>
  </si>
  <si>
    <t xml:space="preserve">Tabelle 3.1: MTD - Registrierungen gesamt und nach Geschlecht in absoluten Zahlen und in Prozent (ausgewertete n=39.572, Mehrfachzuordnungen möglich) </t>
  </si>
  <si>
    <t>Tabelle 3.3: MTD - Registrierungen nach Art der Berufsausübung gesamt 31. 12. 2021 (ausgewertete n=37.750, Mehrfachzuordnungen möglich) und 31. 12. 2022 (ausgewertete n=39.572, Mehrfachzuordnungen möglich)</t>
  </si>
  <si>
    <t>Tabelle 3.4: Biomedizinische Analytik - häufigste Einsatzgebiete der angestellten Berufsangehörigen nach Settings in absoluten Zahlen und in Prozent (ausgewertete n= 6.182, Mehrfachzuordnungen möglich)</t>
  </si>
  <si>
    <t xml:space="preserve">Tabelle 3.11: MTD - Registrierungen mit beruflicher Erstqualifikation in Österreich nach Bundesland der Berufsausübung 2022 in Prozent (ausgewertete n=36.202) </t>
  </si>
  <si>
    <t xml:space="preserve">Tabelle 3.13: MTD - Berufsangehörige pro 1.000 Einwohner:innen nach Bundesland der Berufsausübung (ausgewertete n=36.203, Mehrfachzuordnungen möglich) </t>
  </si>
  <si>
    <t>Tabelle 3.14: MTD - Einwohnerzahl pro Berufsangehörige:n nach Bundesland der Berufsausübung (ausgewertete n=36.203, Mehrfachzuordnungen möglich)</t>
  </si>
  <si>
    <t xml:space="preserve">Tabelle 4.1: OTA – Registrierungen gesamt und nach Geschlecht in absoluten Zahlen und in Prozent (n=10) </t>
  </si>
  <si>
    <t>Tabelle 2.1 GuK‑Berufe - Anzahl der Registrierungen gesamt und nach Geschlecht in absoluten Zahlen (ausgewertete n=172.507)</t>
  </si>
  <si>
    <t xml:space="preserve">Tabelle 3.12: MTD - Registrierungen von Berufsangehörigen pro Bundesland der Tätigkeit per 31. 12. 2022 (ausgewertete n=36.203, Mehrfachzuordnungen möglich) </t>
  </si>
  <si>
    <t>TEIL A</t>
  </si>
  <si>
    <t>TEIL B</t>
  </si>
  <si>
    <t>Berufe</t>
  </si>
  <si>
    <t>Registrierungen 2022</t>
  </si>
  <si>
    <t>Streichungen 2022</t>
  </si>
  <si>
    <t>Registrierte Berufe gesamt</t>
  </si>
  <si>
    <t>per 31. 12. 2021</t>
  </si>
  <si>
    <t>Registrierte Berufe gesamt per 31. 12. 2022</t>
  </si>
  <si>
    <t xml:space="preserve">Veränderung zum Vorjahr in % </t>
  </si>
  <si>
    <t>GuK-Berufe gesamt</t>
  </si>
  <si>
    <t>MTD-Berufe gesamt</t>
  </si>
  <si>
    <t>-</t>
  </si>
  <si>
    <t>GBR-Berufe gesamt</t>
  </si>
  <si>
    <t>Anteil an Registrierungen 2022 in %</t>
  </si>
  <si>
    <t>GuK‑Berufe gesamt</t>
  </si>
  <si>
    <t>&lt;1%</t>
  </si>
  <si>
    <t>MTD gesamt</t>
  </si>
  <si>
    <t>online in %</t>
  </si>
  <si>
    <t>persönlich in %</t>
  </si>
  <si>
    <t>Tabelle 6.1: Registrierungen und Streichungen im GBR im Jahr 2022</t>
  </si>
  <si>
    <t>Tabelle 6.2: Gegenüberstellung der registrierten Berufe gesamt per 31. 12. 2021 und per 31.12.2022 pro Beruf</t>
  </si>
  <si>
    <t>Tabelle 6.3: Registrierung nach Beruf im Jahr 2022 in absoluten Zahlen und in Prozent</t>
  </si>
  <si>
    <t xml:space="preserve">Tabelle 6.4: Verteilung Online‑ und persönliche Antragstellung pro Beruf in Prozent im Jahr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</si>
</sst>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7"/>
      <color theme="1"/>
      <name val="Lucida Sans Unicode"/>
      <family val="2"/>
    </font>
    <font>
      <b/>
      <sz val="7"/>
      <color rgb="FF000000"/>
      <name val="Lucida Sans Unicode"/>
      <family val="2"/>
    </font>
    <font>
      <sz val="7"/>
      <color theme="1"/>
      <name val="Lucida Sans Unicode"/>
      <family val="2"/>
    </font>
    <font>
      <sz val="7"/>
      <color rgb="FF000000"/>
      <name val="Lucida Sans Unicode"/>
      <family val="2"/>
    </font>
    <font>
      <sz val="9"/>
      <color theme="1"/>
      <name val="Lucida Sans Unicode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"/>
      <color theme="10"/>
      <name val="Lucida Sans Unicode"/>
      <family val="2"/>
    </font>
    <font>
      <b/>
      <sz val="8"/>
      <color theme="1"/>
      <name val="Arial"/>
      <family val="2"/>
    </font>
    <font>
      <b/>
      <sz val="9"/>
      <color theme="1"/>
      <name val="Lucida Sans Unicode"/>
      <family val="2"/>
    </font>
    <font>
      <sz val="9"/>
      <color rgb="FF000000"/>
      <name val="Lucida Sans Unicode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A3ACA5"/>
      </right>
      <top/>
      <bottom/>
      <diagonal/>
    </border>
    <border>
      <left style="medium">
        <color rgb="FFA3ACA5"/>
      </left>
      <right/>
      <top/>
      <bottom/>
      <diagonal/>
    </border>
    <border>
      <left style="medium">
        <color rgb="FFA3ACA5"/>
      </left>
      <right style="medium">
        <color rgb="FFA3ACA5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2" borderId="4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2" fillId="4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9" fontId="4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9" fontId="4" fillId="3" borderId="0" xfId="0" applyNumberFormat="1" applyFont="1" applyFill="1" applyAlignment="1">
      <alignment horizontal="center" vertical="center" wrapText="1"/>
    </xf>
    <xf numFmtId="9" fontId="2" fillId="3" borderId="0" xfId="0" applyNumberFormat="1" applyFont="1" applyFill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right" vertical="center" wrapText="1"/>
    </xf>
    <xf numFmtId="9" fontId="4" fillId="0" borderId="7" xfId="0" applyNumberFormat="1" applyFont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10" fontId="3" fillId="0" borderId="3" xfId="0" applyNumberFormat="1" applyFont="1" applyBorder="1" applyAlignment="1">
      <alignment horizontal="right" vertical="center" wrapText="1"/>
    </xf>
    <xf numFmtId="10" fontId="3" fillId="0" borderId="2" xfId="0" applyNumberFormat="1" applyFont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10" fontId="4" fillId="2" borderId="3" xfId="0" applyNumberFormat="1" applyFont="1" applyFill="1" applyBorder="1" applyAlignment="1">
      <alignment horizontal="right" vertical="center" wrapText="1"/>
    </xf>
    <xf numFmtId="10" fontId="4" fillId="2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oegsfile02.goeg.local\goeg_public$\Projekte\Gesundheitsberufe\Jahresbericht%20GBR_%20P4_4_5183\2023\Daten\F&#252;rJB2023_bisEnde2022.xlsx" TargetMode="External"/><Relationship Id="rId1" Type="http://schemas.openxmlformats.org/officeDocument/2006/relationships/externalLinkPath" Target="file:///P:\Projekte\Gesundheitsberufe\Jahresbericht%20GBR_%20P4_4_5183\2023\Daten\F&#252;rJB2023_bisEnd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"/>
      <sheetName val="A++"/>
      <sheetName val="A+"/>
      <sheetName val="B"/>
      <sheetName val="part"/>
      <sheetName val="D"/>
      <sheetName val="D+"/>
      <sheetName val="E"/>
      <sheetName val="G2"/>
      <sheetName val="H"/>
      <sheetName val="I"/>
      <sheetName val="I (DGKP)"/>
      <sheetName val="I (PFA)"/>
      <sheetName val="I (PA)"/>
      <sheetName val="J"/>
      <sheetName val="HJ"/>
      <sheetName val="Tabelle18"/>
      <sheetName val="Tabelle19"/>
      <sheetName val="Tabelle20"/>
      <sheetName val="Tabelle21"/>
      <sheetName val="Tabelle22"/>
      <sheetName val="HJ(2)"/>
      <sheetName val="HJ(DGKP)"/>
      <sheetName val="H_"/>
      <sheetName val="L"/>
      <sheetName val="K"/>
      <sheetName val="K+"/>
      <sheetName val="K2"/>
      <sheetName val="M"/>
      <sheetName val="N"/>
      <sheetName val="O"/>
      <sheetName val="R"/>
      <sheetName val="R_freib"/>
      <sheetName val="R_ang"/>
      <sheetName val="R_sonst"/>
      <sheetName val="P"/>
      <sheetName val="S"/>
      <sheetName val="U9x7"/>
      <sheetName val="V"/>
      <sheetName val="W"/>
      <sheetName val="X"/>
      <sheetName val="T"/>
      <sheetName val="Y"/>
      <sheetName val="F9alt"/>
      <sheetName val="Z"/>
      <sheetName val="OTA"/>
      <sheetName val="F9&amp;MWAlter"/>
      <sheetName val="G9"/>
      <sheetName val="Q9"/>
      <sheetName val="U9"/>
      <sheetName val="test"/>
      <sheetName val="AA"/>
      <sheetName val="Lookup"/>
      <sheetName val="LookupAnerk"/>
      <sheetName val="Staat_ID"/>
      <sheetName val="Zusatzausb_Lookup"/>
      <sheetName val="LookupAlter"/>
      <sheetName val="L_Spezialis"/>
      <sheetName val="U"/>
      <sheetName val="U!"/>
      <sheetName val="C"/>
      <sheetName val="B!"/>
      <sheetName val="A_BL"/>
    </sheetNames>
    <sheetDataSet>
      <sheetData sheetId="0">
        <row r="5">
          <cell r="C5">
            <v>79589</v>
          </cell>
          <cell r="D5">
            <v>1665</v>
          </cell>
          <cell r="E5">
            <v>18769</v>
          </cell>
          <cell r="F5">
            <v>112</v>
          </cell>
          <cell r="G5">
            <v>100135</v>
          </cell>
          <cell r="H5">
            <v>8669</v>
          </cell>
          <cell r="I5">
            <v>108804</v>
          </cell>
        </row>
        <row r="6">
          <cell r="C6">
            <v>3160</v>
          </cell>
          <cell r="D6">
            <v>0</v>
          </cell>
          <cell r="E6">
            <v>0</v>
          </cell>
          <cell r="F6">
            <v>0</v>
          </cell>
          <cell r="G6">
            <v>3160</v>
          </cell>
          <cell r="H6">
            <v>1643</v>
          </cell>
          <cell r="I6">
            <v>4803</v>
          </cell>
        </row>
        <row r="7">
          <cell r="C7">
            <v>51467</v>
          </cell>
          <cell r="D7">
            <v>0</v>
          </cell>
          <cell r="E7">
            <v>0</v>
          </cell>
          <cell r="F7">
            <v>0</v>
          </cell>
          <cell r="G7">
            <v>51467</v>
          </cell>
          <cell r="H7">
            <v>7433</v>
          </cell>
          <cell r="I7">
            <v>58900</v>
          </cell>
        </row>
        <row r="8">
          <cell r="C8">
            <v>134216</v>
          </cell>
          <cell r="D8">
            <v>1665</v>
          </cell>
          <cell r="E8">
            <v>18769</v>
          </cell>
          <cell r="F8">
            <v>112</v>
          </cell>
          <cell r="G8">
            <v>154762</v>
          </cell>
          <cell r="H8">
            <v>17745</v>
          </cell>
          <cell r="I8">
            <v>172507</v>
          </cell>
        </row>
        <row r="10">
          <cell r="C10">
            <v>4827</v>
          </cell>
          <cell r="D10">
            <v>66</v>
          </cell>
          <cell r="E10">
            <v>1374</v>
          </cell>
          <cell r="F10">
            <v>2</v>
          </cell>
          <cell r="G10">
            <v>6269</v>
          </cell>
          <cell r="H10">
            <v>560</v>
          </cell>
          <cell r="I10">
            <v>6829</v>
          </cell>
        </row>
        <row r="11">
          <cell r="C11">
            <v>743</v>
          </cell>
          <cell r="D11">
            <v>210</v>
          </cell>
          <cell r="E11">
            <v>628</v>
          </cell>
          <cell r="F11">
            <v>21</v>
          </cell>
          <cell r="G11">
            <v>1602</v>
          </cell>
          <cell r="H11">
            <v>310</v>
          </cell>
          <cell r="I11">
            <v>1912</v>
          </cell>
        </row>
        <row r="12">
          <cell r="C12">
            <v>1817</v>
          </cell>
          <cell r="D12">
            <v>906</v>
          </cell>
          <cell r="E12">
            <v>1329</v>
          </cell>
          <cell r="F12">
            <v>62</v>
          </cell>
          <cell r="G12">
            <v>4114</v>
          </cell>
          <cell r="H12">
            <v>463</v>
          </cell>
          <cell r="I12">
            <v>4577</v>
          </cell>
        </row>
        <row r="13">
          <cell r="C13">
            <v>708</v>
          </cell>
          <cell r="D13">
            <v>775</v>
          </cell>
          <cell r="E13">
            <v>642</v>
          </cell>
          <cell r="F13">
            <v>72</v>
          </cell>
          <cell r="G13">
            <v>2197</v>
          </cell>
          <cell r="H13">
            <v>172</v>
          </cell>
          <cell r="I13">
            <v>2369</v>
          </cell>
        </row>
        <row r="14">
          <cell r="C14">
            <v>334</v>
          </cell>
          <cell r="D14">
            <v>5</v>
          </cell>
          <cell r="E14">
            <v>28</v>
          </cell>
          <cell r="F14">
            <v>0</v>
          </cell>
          <cell r="G14">
            <v>367</v>
          </cell>
          <cell r="H14">
            <v>35</v>
          </cell>
          <cell r="I14">
            <v>402</v>
          </cell>
        </row>
        <row r="15">
          <cell r="C15">
            <v>4506</v>
          </cell>
          <cell r="D15">
            <v>7786</v>
          </cell>
          <cell r="E15">
            <v>3991</v>
          </cell>
          <cell r="F15">
            <v>309</v>
          </cell>
          <cell r="G15">
            <v>16592</v>
          </cell>
          <cell r="H15">
            <v>1110</v>
          </cell>
          <cell r="I15">
            <v>17702</v>
          </cell>
        </row>
        <row r="16">
          <cell r="C16">
            <v>4706</v>
          </cell>
          <cell r="D16">
            <v>13</v>
          </cell>
          <cell r="E16">
            <v>524</v>
          </cell>
          <cell r="F16">
            <v>1</v>
          </cell>
          <cell r="G16">
            <v>5244</v>
          </cell>
          <cell r="H16">
            <v>560</v>
          </cell>
          <cell r="I16">
            <v>5804</v>
          </cell>
        </row>
        <row r="17">
          <cell r="C17">
            <v>17641</v>
          </cell>
          <cell r="D17">
            <v>9761</v>
          </cell>
          <cell r="E17">
            <v>8516</v>
          </cell>
          <cell r="F17">
            <v>467</v>
          </cell>
          <cell r="G17">
            <v>36385</v>
          </cell>
          <cell r="H17">
            <v>3210</v>
          </cell>
          <cell r="I17">
            <v>39595</v>
          </cell>
        </row>
        <row r="18">
          <cell r="I18">
            <v>39572</v>
          </cell>
        </row>
        <row r="19">
          <cell r="C19">
            <v>7</v>
          </cell>
          <cell r="D19">
            <v>0</v>
          </cell>
          <cell r="E19" t="str">
            <v>-</v>
          </cell>
          <cell r="F19" t="str">
            <v>-</v>
          </cell>
          <cell r="G19">
            <v>7</v>
          </cell>
          <cell r="H19">
            <v>3</v>
          </cell>
          <cell r="I19">
            <v>10</v>
          </cell>
        </row>
        <row r="20">
          <cell r="C20">
            <v>151864</v>
          </cell>
          <cell r="D20">
            <v>11426</v>
          </cell>
          <cell r="E20">
            <v>27285</v>
          </cell>
          <cell r="F20">
            <v>579</v>
          </cell>
          <cell r="G20">
            <v>191154</v>
          </cell>
          <cell r="H20">
            <v>20958</v>
          </cell>
          <cell r="I20">
            <v>212112</v>
          </cell>
        </row>
        <row r="21">
          <cell r="I21">
            <v>211856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ED36-F61A-45AA-BDD1-C889948DB42C}">
  <dimension ref="A1:B63"/>
  <sheetViews>
    <sheetView tabSelected="1" workbookViewId="0">
      <selection activeCell="A36" sqref="A36"/>
    </sheetView>
  </sheetViews>
  <sheetFormatPr baseColWidth="10" defaultRowHeight="15" x14ac:dyDescent="0.25"/>
  <cols>
    <col min="1" max="1" width="255.7109375" bestFit="1" customWidth="1"/>
  </cols>
  <sheetData>
    <row r="1" spans="1:2" x14ac:dyDescent="0.25">
      <c r="A1" s="76" t="s">
        <v>1126</v>
      </c>
      <c r="B1" s="72" t="s">
        <v>1125</v>
      </c>
    </row>
    <row r="2" spans="1:2" x14ac:dyDescent="0.25">
      <c r="A2" s="76" t="s">
        <v>1150</v>
      </c>
      <c r="B2" s="72"/>
    </row>
    <row r="3" spans="1:2" x14ac:dyDescent="0.25">
      <c r="A3" s="10" t="s">
        <v>1128</v>
      </c>
      <c r="B3">
        <v>9</v>
      </c>
    </row>
    <row r="4" spans="1:2" x14ac:dyDescent="0.25">
      <c r="A4" s="10" t="s">
        <v>1129</v>
      </c>
      <c r="B4">
        <v>12</v>
      </c>
    </row>
    <row r="5" spans="1:2" x14ac:dyDescent="0.25">
      <c r="A5" s="10" t="s">
        <v>1130</v>
      </c>
      <c r="B5">
        <v>14</v>
      </c>
    </row>
    <row r="6" spans="1:2" x14ac:dyDescent="0.25">
      <c r="A6" s="10" t="s">
        <v>1131</v>
      </c>
      <c r="B6">
        <v>15</v>
      </c>
    </row>
    <row r="7" spans="1:2" x14ac:dyDescent="0.25">
      <c r="A7" s="10" t="s">
        <v>1132</v>
      </c>
      <c r="B7">
        <v>16</v>
      </c>
    </row>
    <row r="8" spans="1:2" x14ac:dyDescent="0.25">
      <c r="A8" s="10" t="s">
        <v>1133</v>
      </c>
      <c r="B8">
        <v>19</v>
      </c>
    </row>
    <row r="9" spans="1:2" x14ac:dyDescent="0.25">
      <c r="A9" s="10" t="s">
        <v>1134</v>
      </c>
      <c r="B9">
        <v>22</v>
      </c>
    </row>
    <row r="10" spans="1:2" x14ac:dyDescent="0.25">
      <c r="A10" s="10" t="s">
        <v>1135</v>
      </c>
      <c r="B10">
        <v>25</v>
      </c>
    </row>
    <row r="11" spans="1:2" x14ac:dyDescent="0.25">
      <c r="A11" s="10" t="s">
        <v>1136</v>
      </c>
      <c r="B11">
        <v>27</v>
      </c>
    </row>
    <row r="12" spans="1:2" x14ac:dyDescent="0.25">
      <c r="A12" s="10" t="s">
        <v>1137</v>
      </c>
      <c r="B12">
        <v>31</v>
      </c>
    </row>
    <row r="13" spans="1:2" x14ac:dyDescent="0.25">
      <c r="A13" s="10" t="s">
        <v>1138</v>
      </c>
      <c r="B13">
        <v>31</v>
      </c>
    </row>
    <row r="14" spans="1:2" x14ac:dyDescent="0.25">
      <c r="A14" s="10" t="s">
        <v>1139</v>
      </c>
      <c r="B14">
        <v>33</v>
      </c>
    </row>
    <row r="15" spans="1:2" x14ac:dyDescent="0.25">
      <c r="A15" s="10" t="s">
        <v>1141</v>
      </c>
      <c r="B15">
        <v>35</v>
      </c>
    </row>
    <row r="16" spans="1:2" x14ac:dyDescent="0.25">
      <c r="A16" s="10" t="s">
        <v>1140</v>
      </c>
      <c r="B16">
        <v>36</v>
      </c>
    </row>
    <row r="17" spans="1:2" x14ac:dyDescent="0.25">
      <c r="A17" s="10" t="s">
        <v>1142</v>
      </c>
      <c r="B17">
        <v>38</v>
      </c>
    </row>
    <row r="18" spans="1:2" x14ac:dyDescent="0.25">
      <c r="A18" s="10" t="s">
        <v>1143</v>
      </c>
      <c r="B18">
        <v>40</v>
      </c>
    </row>
    <row r="19" spans="1:2" x14ac:dyDescent="0.25">
      <c r="A19" s="10" t="s">
        <v>46</v>
      </c>
      <c r="B19">
        <v>40</v>
      </c>
    </row>
    <row r="20" spans="1:2" x14ac:dyDescent="0.25">
      <c r="A20" s="10" t="s">
        <v>47</v>
      </c>
      <c r="B20">
        <v>41</v>
      </c>
    </row>
    <row r="21" spans="1:2" x14ac:dyDescent="0.25">
      <c r="A21" s="10" t="s">
        <v>48</v>
      </c>
      <c r="B21">
        <v>41</v>
      </c>
    </row>
    <row r="22" spans="1:2" x14ac:dyDescent="0.25">
      <c r="A22" s="10" t="s">
        <v>49</v>
      </c>
      <c r="B22">
        <v>42</v>
      </c>
    </row>
    <row r="23" spans="1:2" x14ac:dyDescent="0.25">
      <c r="A23" s="10" t="s">
        <v>50</v>
      </c>
      <c r="B23">
        <v>42</v>
      </c>
    </row>
    <row r="24" spans="1:2" x14ac:dyDescent="0.25">
      <c r="A24" s="10" t="s">
        <v>51</v>
      </c>
      <c r="B24">
        <v>43</v>
      </c>
    </row>
    <row r="25" spans="1:2" x14ac:dyDescent="0.25">
      <c r="A25" s="10" t="s">
        <v>1144</v>
      </c>
      <c r="B25">
        <v>46</v>
      </c>
    </row>
    <row r="26" spans="1:2" x14ac:dyDescent="0.25">
      <c r="A26" s="10" t="s">
        <v>1149</v>
      </c>
      <c r="B26">
        <v>47</v>
      </c>
    </row>
    <row r="27" spans="1:2" x14ac:dyDescent="0.25">
      <c r="A27" s="10" t="s">
        <v>1145</v>
      </c>
      <c r="B27">
        <v>47</v>
      </c>
    </row>
    <row r="28" spans="1:2" x14ac:dyDescent="0.25">
      <c r="A28" s="10" t="s">
        <v>1146</v>
      </c>
      <c r="B28">
        <v>48</v>
      </c>
    </row>
    <row r="29" spans="1:2" x14ac:dyDescent="0.25">
      <c r="A29" s="64" t="s">
        <v>1147</v>
      </c>
      <c r="B29">
        <v>50</v>
      </c>
    </row>
    <row r="30" spans="1:2" x14ac:dyDescent="0.25">
      <c r="A30" s="64" t="s">
        <v>384</v>
      </c>
      <c r="B30">
        <v>50</v>
      </c>
    </row>
    <row r="31" spans="1:2" x14ac:dyDescent="0.25">
      <c r="A31" s="73" t="s">
        <v>1151</v>
      </c>
    </row>
    <row r="32" spans="1:2" x14ac:dyDescent="0.25">
      <c r="A32" s="64" t="s">
        <v>1169</v>
      </c>
      <c r="B32">
        <v>56</v>
      </c>
    </row>
    <row r="33" spans="1:2" x14ac:dyDescent="0.25">
      <c r="A33" s="64" t="s">
        <v>1170</v>
      </c>
      <c r="B33">
        <v>56</v>
      </c>
    </row>
    <row r="34" spans="1:2" x14ac:dyDescent="0.25">
      <c r="A34" s="64" t="s">
        <v>1171</v>
      </c>
      <c r="B34">
        <v>58</v>
      </c>
    </row>
    <row r="35" spans="1:2" x14ac:dyDescent="0.25">
      <c r="A35" s="64" t="s">
        <v>1172</v>
      </c>
      <c r="B35">
        <v>62</v>
      </c>
    </row>
    <row r="36" spans="1:2" x14ac:dyDescent="0.25">
      <c r="A36" s="73" t="s">
        <v>1127</v>
      </c>
      <c r="B36" s="72" t="s">
        <v>1127</v>
      </c>
    </row>
    <row r="37" spans="1:2" x14ac:dyDescent="0.25">
      <c r="A37" s="10" t="s">
        <v>391</v>
      </c>
      <c r="B37">
        <v>4</v>
      </c>
    </row>
    <row r="38" spans="1:2" x14ac:dyDescent="0.25">
      <c r="A38" s="64" t="s">
        <v>392</v>
      </c>
      <c r="B38">
        <v>4</v>
      </c>
    </row>
    <row r="39" spans="1:2" x14ac:dyDescent="0.25">
      <c r="A39" s="64" t="s">
        <v>417</v>
      </c>
      <c r="B39">
        <v>5</v>
      </c>
    </row>
    <row r="40" spans="1:2" x14ac:dyDescent="0.25">
      <c r="A40" s="64" t="s">
        <v>416</v>
      </c>
      <c r="B40">
        <v>6</v>
      </c>
    </row>
    <row r="41" spans="1:2" x14ac:dyDescent="0.25">
      <c r="A41" s="64" t="s">
        <v>415</v>
      </c>
      <c r="B41">
        <v>6</v>
      </c>
    </row>
    <row r="42" spans="1:2" x14ac:dyDescent="0.25">
      <c r="A42" s="64" t="s">
        <v>414</v>
      </c>
      <c r="B42">
        <v>7</v>
      </c>
    </row>
    <row r="43" spans="1:2" x14ac:dyDescent="0.25">
      <c r="A43" s="64" t="s">
        <v>413</v>
      </c>
      <c r="B43">
        <v>8</v>
      </c>
    </row>
    <row r="44" spans="1:2" x14ac:dyDescent="0.25">
      <c r="A44" s="64" t="s">
        <v>412</v>
      </c>
      <c r="B44">
        <v>8</v>
      </c>
    </row>
    <row r="45" spans="1:2" x14ac:dyDescent="0.25">
      <c r="A45" s="64" t="s">
        <v>411</v>
      </c>
      <c r="B45">
        <v>9</v>
      </c>
    </row>
    <row r="46" spans="1:2" x14ac:dyDescent="0.25">
      <c r="A46" s="64" t="s">
        <v>410</v>
      </c>
      <c r="B46">
        <v>10</v>
      </c>
    </row>
    <row r="47" spans="1:2" x14ac:dyDescent="0.25">
      <c r="A47" s="64" t="s">
        <v>409</v>
      </c>
      <c r="B47">
        <v>10</v>
      </c>
    </row>
    <row r="48" spans="1:2" x14ac:dyDescent="0.25">
      <c r="A48" s="64" t="s">
        <v>408</v>
      </c>
      <c r="B48">
        <v>11</v>
      </c>
    </row>
    <row r="49" spans="1:2" x14ac:dyDescent="0.25">
      <c r="A49" s="64" t="s">
        <v>407</v>
      </c>
      <c r="B49">
        <v>12</v>
      </c>
    </row>
    <row r="50" spans="1:2" x14ac:dyDescent="0.25">
      <c r="A50" s="64" t="s">
        <v>406</v>
      </c>
      <c r="B50">
        <v>12</v>
      </c>
    </row>
    <row r="51" spans="1:2" x14ac:dyDescent="0.25">
      <c r="A51" s="64" t="s">
        <v>405</v>
      </c>
      <c r="B51">
        <v>13</v>
      </c>
    </row>
    <row r="52" spans="1:2" x14ac:dyDescent="0.25">
      <c r="A52" s="64" t="s">
        <v>404</v>
      </c>
      <c r="B52">
        <v>14</v>
      </c>
    </row>
    <row r="53" spans="1:2" x14ac:dyDescent="0.25">
      <c r="A53" s="64" t="s">
        <v>403</v>
      </c>
      <c r="B53">
        <v>14</v>
      </c>
    </row>
    <row r="54" spans="1:2" x14ac:dyDescent="0.25">
      <c r="A54" s="64" t="s">
        <v>402</v>
      </c>
      <c r="B54">
        <v>15</v>
      </c>
    </row>
    <row r="55" spans="1:2" x14ac:dyDescent="0.25">
      <c r="A55" s="64" t="s">
        <v>401</v>
      </c>
      <c r="B55">
        <v>16</v>
      </c>
    </row>
    <row r="56" spans="1:2" x14ac:dyDescent="0.25">
      <c r="A56" s="64" t="s">
        <v>400</v>
      </c>
      <c r="B56">
        <v>16</v>
      </c>
    </row>
    <row r="57" spans="1:2" x14ac:dyDescent="0.25">
      <c r="A57" s="64" t="s">
        <v>399</v>
      </c>
      <c r="B57">
        <v>17</v>
      </c>
    </row>
    <row r="58" spans="1:2" x14ac:dyDescent="0.25">
      <c r="A58" s="64" t="s">
        <v>398</v>
      </c>
      <c r="B58">
        <v>18</v>
      </c>
    </row>
    <row r="59" spans="1:2" x14ac:dyDescent="0.25">
      <c r="A59" s="64" t="s">
        <v>397</v>
      </c>
      <c r="B59">
        <v>18</v>
      </c>
    </row>
    <row r="60" spans="1:2" x14ac:dyDescent="0.25">
      <c r="A60" s="64" t="s">
        <v>396</v>
      </c>
      <c r="B60">
        <v>19</v>
      </c>
    </row>
    <row r="61" spans="1:2" x14ac:dyDescent="0.25">
      <c r="A61" s="64" t="s">
        <v>395</v>
      </c>
      <c r="B61">
        <v>20</v>
      </c>
    </row>
    <row r="62" spans="1:2" x14ac:dyDescent="0.25">
      <c r="A62" s="64" t="s">
        <v>394</v>
      </c>
      <c r="B62">
        <v>20</v>
      </c>
    </row>
    <row r="63" spans="1:2" x14ac:dyDescent="0.25">
      <c r="A63" s="64" t="s">
        <v>393</v>
      </c>
      <c r="B63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CD42-EC3E-4DF3-91FA-8AAE95B3836B}">
  <dimension ref="B2:K17"/>
  <sheetViews>
    <sheetView showGridLines="0" workbookViewId="0">
      <selection activeCell="G8" sqref="G8"/>
    </sheetView>
  </sheetViews>
  <sheetFormatPr baseColWidth="10" defaultRowHeight="15" x14ac:dyDescent="0.25"/>
  <cols>
    <col min="2" max="2" width="17.28515625" customWidth="1"/>
    <col min="3" max="3" width="14.85546875" customWidth="1"/>
    <col min="4" max="4" width="15.7109375" customWidth="1"/>
    <col min="5" max="5" width="15.28515625" customWidth="1"/>
    <col min="6" max="6" width="14.5703125" customWidth="1"/>
  </cols>
  <sheetData>
    <row r="2" spans="2:11" ht="15" customHeight="1" x14ac:dyDescent="0.25">
      <c r="B2" s="111" t="str">
        <f>Tabellenübersicht!A11</f>
        <v xml:space="preserve">Tabelle 2.7: GuK-Berufe - Anteil der DGKP, PFA und PA mit beruflicher Erstqualifikation in Österreich nach Bundesland der Berufsausübung 2022 in Prozent (ausgewertete n=154.336) </v>
      </c>
      <c r="C2" s="111"/>
      <c r="D2" s="111"/>
      <c r="E2" s="111"/>
      <c r="F2" s="111"/>
      <c r="G2" s="74"/>
      <c r="H2" s="74"/>
      <c r="I2" s="74"/>
      <c r="J2" s="74"/>
      <c r="K2" s="74"/>
    </row>
    <row r="3" spans="2:11" x14ac:dyDescent="0.25">
      <c r="B3" s="111"/>
      <c r="C3" s="111"/>
      <c r="D3" s="111"/>
      <c r="E3" s="111"/>
      <c r="F3" s="111"/>
      <c r="G3" s="74"/>
      <c r="H3" s="74"/>
      <c r="I3" s="74"/>
      <c r="J3" s="74"/>
      <c r="K3" s="74"/>
    </row>
    <row r="4" spans="2:11" x14ac:dyDescent="0.25">
      <c r="B4" s="111"/>
      <c r="C4" s="111"/>
      <c r="D4" s="111"/>
      <c r="E4" s="111"/>
      <c r="F4" s="111"/>
      <c r="G4" s="74"/>
      <c r="H4" s="74"/>
      <c r="I4" s="74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53" t="s">
        <v>147</v>
      </c>
      <c r="C7" s="53" t="s">
        <v>148</v>
      </c>
      <c r="D7" s="53" t="s">
        <v>149</v>
      </c>
      <c r="E7" s="53" t="s">
        <v>150</v>
      </c>
      <c r="F7" s="54" t="s">
        <v>151</v>
      </c>
    </row>
    <row r="8" spans="2:11" x14ac:dyDescent="0.25">
      <c r="B8" s="24" t="s">
        <v>152</v>
      </c>
      <c r="C8" s="33" t="s">
        <v>153</v>
      </c>
      <c r="D8" s="33" t="s">
        <v>154</v>
      </c>
      <c r="E8" s="33" t="s">
        <v>155</v>
      </c>
      <c r="F8" s="34" t="s">
        <v>156</v>
      </c>
    </row>
    <row r="9" spans="2:11" x14ac:dyDescent="0.25">
      <c r="B9" s="55" t="s">
        <v>157</v>
      </c>
      <c r="C9" s="56" t="s">
        <v>155</v>
      </c>
      <c r="D9" s="56" t="s">
        <v>158</v>
      </c>
      <c r="E9" s="56" t="s">
        <v>159</v>
      </c>
      <c r="F9" s="57" t="s">
        <v>160</v>
      </c>
    </row>
    <row r="10" spans="2:11" x14ac:dyDescent="0.25">
      <c r="B10" s="24" t="s">
        <v>161</v>
      </c>
      <c r="C10" s="33" t="s">
        <v>162</v>
      </c>
      <c r="D10" s="33" t="s">
        <v>156</v>
      </c>
      <c r="E10" s="33" t="s">
        <v>159</v>
      </c>
      <c r="F10" s="34" t="s">
        <v>163</v>
      </c>
    </row>
    <row r="11" spans="2:11" x14ac:dyDescent="0.25">
      <c r="B11" s="55" t="s">
        <v>164</v>
      </c>
      <c r="C11" s="56" t="s">
        <v>165</v>
      </c>
      <c r="D11" s="58">
        <v>0.84</v>
      </c>
      <c r="E11" s="56" t="s">
        <v>166</v>
      </c>
      <c r="F11" s="57" t="s">
        <v>155</v>
      </c>
    </row>
    <row r="12" spans="2:11" x14ac:dyDescent="0.25">
      <c r="B12" s="24" t="s">
        <v>167</v>
      </c>
      <c r="C12" s="33" t="s">
        <v>154</v>
      </c>
      <c r="D12" s="33" t="s">
        <v>156</v>
      </c>
      <c r="E12" s="33" t="s">
        <v>160</v>
      </c>
      <c r="F12" s="34" t="s">
        <v>168</v>
      </c>
    </row>
    <row r="13" spans="2:11" x14ac:dyDescent="0.25">
      <c r="B13" s="55" t="s">
        <v>169</v>
      </c>
      <c r="C13" s="56" t="s">
        <v>162</v>
      </c>
      <c r="D13" s="56" t="s">
        <v>168</v>
      </c>
      <c r="E13" s="56" t="s">
        <v>163</v>
      </c>
      <c r="F13" s="57" t="s">
        <v>165</v>
      </c>
    </row>
    <row r="14" spans="2:11" x14ac:dyDescent="0.25">
      <c r="B14" s="24" t="s">
        <v>170</v>
      </c>
      <c r="C14" s="33" t="s">
        <v>171</v>
      </c>
      <c r="D14" s="33" t="s">
        <v>165</v>
      </c>
      <c r="E14" s="33" t="s">
        <v>160</v>
      </c>
      <c r="F14" s="34" t="s">
        <v>165</v>
      </c>
    </row>
    <row r="15" spans="2:11" x14ac:dyDescent="0.25">
      <c r="B15" s="55" t="s">
        <v>172</v>
      </c>
      <c r="C15" s="56" t="s">
        <v>153</v>
      </c>
      <c r="D15" s="56" t="s">
        <v>153</v>
      </c>
      <c r="E15" s="56" t="s">
        <v>165</v>
      </c>
      <c r="F15" s="57" t="s">
        <v>156</v>
      </c>
    </row>
    <row r="16" spans="2:11" x14ac:dyDescent="0.25">
      <c r="B16" s="24" t="s">
        <v>173</v>
      </c>
      <c r="C16" s="33" t="s">
        <v>174</v>
      </c>
      <c r="D16" s="33" t="s">
        <v>175</v>
      </c>
      <c r="E16" s="33" t="s">
        <v>156</v>
      </c>
      <c r="F16" s="34" t="s">
        <v>176</v>
      </c>
    </row>
    <row r="17" spans="2:6" x14ac:dyDescent="0.25">
      <c r="B17" s="55" t="s">
        <v>177</v>
      </c>
      <c r="C17" s="56" t="s">
        <v>178</v>
      </c>
      <c r="D17" s="56" t="s">
        <v>154</v>
      </c>
      <c r="E17" s="56" t="s">
        <v>160</v>
      </c>
      <c r="F17" s="57" t="s">
        <v>168</v>
      </c>
    </row>
  </sheetData>
  <mergeCells count="1">
    <mergeCell ref="B2:F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5913-1754-44F1-BA66-D115CB290C5F}">
  <dimension ref="B2:K17"/>
  <sheetViews>
    <sheetView showGridLines="0" workbookViewId="0">
      <selection activeCell="G19" sqref="G19"/>
    </sheetView>
  </sheetViews>
  <sheetFormatPr baseColWidth="10" defaultRowHeight="15" x14ac:dyDescent="0.25"/>
  <cols>
    <col min="2" max="2" width="31.140625" customWidth="1"/>
    <col min="3" max="3" width="38.140625" customWidth="1"/>
  </cols>
  <sheetData>
    <row r="2" spans="2:11" ht="15" customHeight="1" x14ac:dyDescent="0.25">
      <c r="B2" s="111" t="str">
        <f>Tabellenübersicht!A12</f>
        <v>Tabelle 2.8: DGKP - Anzahl der DGKP mit freiwillig angegebener Ausbildung in einer Spezialisierung (n=28.513)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ht="63" x14ac:dyDescent="0.25">
      <c r="B7" s="23" t="s">
        <v>179</v>
      </c>
      <c r="C7" s="1" t="s">
        <v>180</v>
      </c>
    </row>
    <row r="8" spans="2:11" x14ac:dyDescent="0.25">
      <c r="B8" s="39" t="s">
        <v>181</v>
      </c>
      <c r="C8" s="4">
        <v>1633</v>
      </c>
    </row>
    <row r="9" spans="2:11" x14ac:dyDescent="0.25">
      <c r="B9" s="40" t="s">
        <v>182</v>
      </c>
      <c r="C9" s="7">
        <v>3913</v>
      </c>
    </row>
    <row r="10" spans="2:11" x14ac:dyDescent="0.25">
      <c r="B10" s="39" t="s">
        <v>183</v>
      </c>
      <c r="C10" s="4">
        <v>5042</v>
      </c>
    </row>
    <row r="11" spans="2:11" x14ac:dyDescent="0.25">
      <c r="B11" s="40" t="s">
        <v>184</v>
      </c>
      <c r="C11" s="7">
        <v>5135</v>
      </c>
    </row>
    <row r="12" spans="2:11" x14ac:dyDescent="0.25">
      <c r="B12" s="39" t="s">
        <v>185</v>
      </c>
      <c r="C12" s="4">
        <v>8843</v>
      </c>
    </row>
    <row r="13" spans="2:11" ht="18" x14ac:dyDescent="0.25">
      <c r="B13" s="40" t="s">
        <v>186</v>
      </c>
      <c r="C13" s="8">
        <v>804</v>
      </c>
    </row>
    <row r="14" spans="2:11" x14ac:dyDescent="0.25">
      <c r="B14" s="39" t="s">
        <v>187</v>
      </c>
      <c r="C14" s="4">
        <v>2684</v>
      </c>
    </row>
    <row r="15" spans="2:11" ht="27" x14ac:dyDescent="0.25">
      <c r="B15" s="40" t="s">
        <v>188</v>
      </c>
      <c r="C15" s="7">
        <v>1351</v>
      </c>
    </row>
    <row r="16" spans="2:11" ht="27" x14ac:dyDescent="0.25">
      <c r="B16" s="39" t="s">
        <v>189</v>
      </c>
      <c r="C16" s="4">
        <v>3911</v>
      </c>
    </row>
    <row r="17" spans="2:3" x14ac:dyDescent="0.25">
      <c r="B17" s="40" t="s">
        <v>190</v>
      </c>
      <c r="C17" s="8">
        <v>551</v>
      </c>
    </row>
  </sheetData>
  <mergeCells count="1">
    <mergeCell ref="B2:C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4C5C-5E64-49E4-8041-F53605DC5F32}">
  <dimension ref="B2:K13"/>
  <sheetViews>
    <sheetView showGridLines="0" workbookViewId="0">
      <selection activeCell="I31" sqref="I31"/>
    </sheetView>
  </sheetViews>
  <sheetFormatPr baseColWidth="10" defaultRowHeight="15" x14ac:dyDescent="0.25"/>
  <cols>
    <col min="2" max="2" width="15" customWidth="1"/>
    <col min="3" max="3" width="17.28515625" customWidth="1"/>
    <col min="4" max="4" width="18.28515625" customWidth="1"/>
    <col min="5" max="5" width="16.7109375" customWidth="1"/>
  </cols>
  <sheetData>
    <row r="2" spans="2:11" ht="15" customHeight="1" x14ac:dyDescent="0.25">
      <c r="B2" s="111" t="str">
        <f>Tabellenübersicht!A13</f>
        <v xml:space="preserve">Tabelle 2.9: GuK‐Berufe - Alter bei Abschluss der Erstausbildung in absoluten Zahlen und in Prozent (n=172.501) </v>
      </c>
      <c r="C2" s="111"/>
      <c r="D2" s="111"/>
      <c r="E2" s="111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111"/>
      <c r="E3" s="111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111"/>
      <c r="E4" s="111"/>
      <c r="F4" s="74"/>
      <c r="G4" s="74"/>
      <c r="H4" s="74"/>
      <c r="I4" s="74"/>
      <c r="J4" s="74"/>
      <c r="K4" s="74"/>
    </row>
    <row r="5" spans="2:11" x14ac:dyDescent="0.25">
      <c r="B5" s="111"/>
      <c r="C5" s="111"/>
      <c r="D5" s="111"/>
      <c r="E5" s="111"/>
      <c r="F5" s="74"/>
      <c r="G5" s="74"/>
      <c r="H5" s="74"/>
      <c r="I5" s="74"/>
      <c r="J5" s="74"/>
      <c r="K5" s="74"/>
    </row>
    <row r="7" spans="2:11" x14ac:dyDescent="0.25">
      <c r="B7" s="23" t="s">
        <v>191</v>
      </c>
      <c r="C7" s="23" t="s">
        <v>42</v>
      </c>
      <c r="D7" s="23" t="s">
        <v>43</v>
      </c>
      <c r="E7" s="1" t="s">
        <v>44</v>
      </c>
    </row>
    <row r="8" spans="2:11" x14ac:dyDescent="0.25">
      <c r="B8" s="24" t="s">
        <v>192</v>
      </c>
      <c r="C8" s="29" t="s">
        <v>193</v>
      </c>
      <c r="D8" s="29" t="s">
        <v>194</v>
      </c>
      <c r="E8" s="5" t="s">
        <v>195</v>
      </c>
    </row>
    <row r="9" spans="2:11" x14ac:dyDescent="0.25">
      <c r="B9" s="26" t="s">
        <v>196</v>
      </c>
      <c r="C9" s="30" t="s">
        <v>197</v>
      </c>
      <c r="D9" s="30" t="s">
        <v>198</v>
      </c>
      <c r="E9" s="8" t="s">
        <v>199</v>
      </c>
    </row>
    <row r="10" spans="2:11" x14ac:dyDescent="0.25">
      <c r="B10" s="24" t="s">
        <v>200</v>
      </c>
      <c r="C10" s="29" t="s">
        <v>201</v>
      </c>
      <c r="D10" s="29" t="s">
        <v>202</v>
      </c>
      <c r="E10" s="5" t="s">
        <v>203</v>
      </c>
    </row>
    <row r="11" spans="2:11" x14ac:dyDescent="0.25">
      <c r="B11" s="26" t="s">
        <v>204</v>
      </c>
      <c r="C11" s="30" t="s">
        <v>205</v>
      </c>
      <c r="D11" s="30" t="s">
        <v>206</v>
      </c>
      <c r="E11" s="8" t="s">
        <v>207</v>
      </c>
    </row>
    <row r="12" spans="2:11" x14ac:dyDescent="0.25">
      <c r="B12" s="24" t="s">
        <v>208</v>
      </c>
      <c r="C12" s="29" t="s">
        <v>209</v>
      </c>
      <c r="D12" s="29" t="s">
        <v>210</v>
      </c>
      <c r="E12" s="5" t="s">
        <v>211</v>
      </c>
    </row>
    <row r="13" spans="2:11" x14ac:dyDescent="0.25">
      <c r="B13" s="26" t="s">
        <v>212</v>
      </c>
      <c r="C13" s="30" t="s">
        <v>213</v>
      </c>
      <c r="D13" s="30" t="s">
        <v>214</v>
      </c>
      <c r="E13" s="8" t="s">
        <v>215</v>
      </c>
    </row>
  </sheetData>
  <mergeCells count="1">
    <mergeCell ref="B2:E5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0B2A-89C6-45C3-8E6F-FCC16BA4B467}">
  <dimension ref="B2:K10"/>
  <sheetViews>
    <sheetView showGridLines="0" workbookViewId="0">
      <selection activeCell="B2" sqref="B2:K5"/>
    </sheetView>
  </sheetViews>
  <sheetFormatPr baseColWidth="10" defaultRowHeight="15" x14ac:dyDescent="0.25"/>
  <sheetData>
    <row r="2" spans="2:11" x14ac:dyDescent="0.25">
      <c r="B2" s="111" t="str">
        <f>Tabellenübersicht!A14</f>
        <v xml:space="preserve">Tabelle 2.10: GuK‑Berufe - Einwohnerzahl pro Berufsangehörige:n nach Bundesland der Berufsausübung (ausgewertete n=154.339, Mehrfachzuordnungen möglich) 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25"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2:11" x14ac:dyDescent="0.25"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7" spans="2:11" x14ac:dyDescent="0.25">
      <c r="B7" s="23" t="s">
        <v>26</v>
      </c>
      <c r="C7" s="23" t="s">
        <v>216</v>
      </c>
      <c r="D7" s="23" t="s">
        <v>217</v>
      </c>
      <c r="E7" s="23" t="s">
        <v>218</v>
      </c>
      <c r="F7" s="23" t="s">
        <v>219</v>
      </c>
      <c r="G7" s="23" t="s">
        <v>220</v>
      </c>
      <c r="H7" s="23" t="s">
        <v>221</v>
      </c>
      <c r="I7" s="23" t="s">
        <v>170</v>
      </c>
      <c r="J7" s="23" t="s">
        <v>222</v>
      </c>
      <c r="K7" s="1" t="s">
        <v>173</v>
      </c>
    </row>
    <row r="8" spans="2:11" x14ac:dyDescent="0.25">
      <c r="B8" s="24" t="s">
        <v>42</v>
      </c>
      <c r="C8" s="29">
        <v>104</v>
      </c>
      <c r="D8" s="29">
        <v>88</v>
      </c>
      <c r="E8" s="29">
        <v>94</v>
      </c>
      <c r="F8" s="29">
        <v>83</v>
      </c>
      <c r="G8" s="29">
        <v>77</v>
      </c>
      <c r="H8" s="29">
        <v>88</v>
      </c>
      <c r="I8" s="29">
        <v>79</v>
      </c>
      <c r="J8" s="29">
        <v>94</v>
      </c>
      <c r="K8" s="5">
        <v>89</v>
      </c>
    </row>
    <row r="9" spans="2:11" x14ac:dyDescent="0.25">
      <c r="B9" s="26" t="s">
        <v>43</v>
      </c>
      <c r="C9" s="27">
        <v>3916</v>
      </c>
      <c r="D9" s="27">
        <v>3154</v>
      </c>
      <c r="E9" s="27">
        <v>4367</v>
      </c>
      <c r="F9" s="27">
        <v>3468</v>
      </c>
      <c r="G9" s="27">
        <v>1293</v>
      </c>
      <c r="H9" s="27">
        <v>3891</v>
      </c>
      <c r="I9" s="27">
        <v>2016</v>
      </c>
      <c r="J9" s="27">
        <v>3900</v>
      </c>
      <c r="K9" s="7">
        <v>2675</v>
      </c>
    </row>
    <row r="10" spans="2:11" x14ac:dyDescent="0.25">
      <c r="B10" s="24" t="s">
        <v>44</v>
      </c>
      <c r="C10" s="29">
        <v>223</v>
      </c>
      <c r="D10" s="29">
        <v>130</v>
      </c>
      <c r="E10" s="29">
        <v>229</v>
      </c>
      <c r="F10" s="29">
        <v>141</v>
      </c>
      <c r="G10" s="29">
        <v>188</v>
      </c>
      <c r="H10" s="29">
        <v>118</v>
      </c>
      <c r="I10" s="29">
        <v>150</v>
      </c>
      <c r="J10" s="29">
        <v>212</v>
      </c>
      <c r="K10" s="5">
        <v>278</v>
      </c>
    </row>
  </sheetData>
  <mergeCells count="1">
    <mergeCell ref="B2:K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0C90-6D9C-489A-9532-546E8A651E48}">
  <dimension ref="B2:K18"/>
  <sheetViews>
    <sheetView showGridLines="0" workbookViewId="0">
      <selection activeCell="B2" sqref="B2:G4"/>
    </sheetView>
  </sheetViews>
  <sheetFormatPr baseColWidth="10" defaultRowHeight="15" x14ac:dyDescent="0.25"/>
  <cols>
    <col min="3" max="3" width="14.5703125" customWidth="1"/>
    <col min="4" max="4" width="14.140625" customWidth="1"/>
    <col min="5" max="5" width="14.5703125" customWidth="1"/>
    <col min="6" max="6" width="14.28515625" customWidth="1"/>
    <col min="7" max="7" width="12.42578125" customWidth="1"/>
  </cols>
  <sheetData>
    <row r="2" spans="2:11" ht="15" customHeight="1" x14ac:dyDescent="0.25">
      <c r="B2" s="111" t="str">
        <f>Tabellenübersicht!A15</f>
        <v xml:space="preserve">Tabelle 3.1: MTD - Registrierungen gesamt und nach Geschlecht in absoluten Zahlen und in Prozent (ausgewertete n=39.572, Mehrfachzuordnungen möglich) </v>
      </c>
      <c r="C2" s="111"/>
      <c r="D2" s="111"/>
      <c r="E2" s="111"/>
      <c r="F2" s="111"/>
      <c r="G2" s="111"/>
      <c r="H2" s="74"/>
      <c r="I2" s="74"/>
      <c r="J2" s="74"/>
      <c r="K2" s="74"/>
    </row>
    <row r="3" spans="2:11" x14ac:dyDescent="0.25">
      <c r="B3" s="111"/>
      <c r="C3" s="111"/>
      <c r="D3" s="111"/>
      <c r="E3" s="111"/>
      <c r="F3" s="111"/>
      <c r="G3" s="111"/>
      <c r="H3" s="74"/>
      <c r="I3" s="74"/>
      <c r="J3" s="74"/>
      <c r="K3" s="74"/>
    </row>
    <row r="4" spans="2:11" x14ac:dyDescent="0.25">
      <c r="B4" s="111"/>
      <c r="C4" s="111"/>
      <c r="D4" s="111"/>
      <c r="E4" s="111"/>
      <c r="F4" s="111"/>
      <c r="G4" s="111"/>
      <c r="H4" s="74"/>
      <c r="I4" s="74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0</v>
      </c>
      <c r="C7" s="23" t="s">
        <v>9</v>
      </c>
      <c r="D7" s="23" t="s">
        <v>223</v>
      </c>
      <c r="E7" s="23" t="s">
        <v>224</v>
      </c>
      <c r="F7" s="23" t="s">
        <v>225</v>
      </c>
      <c r="G7" s="1" t="s">
        <v>226</v>
      </c>
    </row>
    <row r="8" spans="2:11" x14ac:dyDescent="0.25">
      <c r="B8" s="39" t="s">
        <v>227</v>
      </c>
      <c r="C8" s="25">
        <v>6829</v>
      </c>
      <c r="D8" s="25">
        <v>6323</v>
      </c>
      <c r="E8" s="29">
        <v>506</v>
      </c>
      <c r="F8" s="29">
        <v>93</v>
      </c>
      <c r="G8" s="5">
        <v>7</v>
      </c>
    </row>
    <row r="9" spans="2:11" x14ac:dyDescent="0.25">
      <c r="B9" s="40" t="s">
        <v>228</v>
      </c>
      <c r="C9" s="27">
        <v>1912</v>
      </c>
      <c r="D9" s="27">
        <v>1831</v>
      </c>
      <c r="E9" s="30">
        <v>81</v>
      </c>
      <c r="F9" s="30">
        <v>96</v>
      </c>
      <c r="G9" s="8">
        <v>4</v>
      </c>
    </row>
    <row r="10" spans="2:11" x14ac:dyDescent="0.25">
      <c r="B10" s="39" t="s">
        <v>229</v>
      </c>
      <c r="C10" s="25">
        <v>4577</v>
      </c>
      <c r="D10" s="25">
        <v>4291</v>
      </c>
      <c r="E10" s="29">
        <v>286</v>
      </c>
      <c r="F10" s="29">
        <v>94</v>
      </c>
      <c r="G10" s="5">
        <v>6</v>
      </c>
    </row>
    <row r="11" spans="2:11" x14ac:dyDescent="0.25">
      <c r="B11" s="40" t="s">
        <v>230</v>
      </c>
      <c r="C11" s="27">
        <v>2369</v>
      </c>
      <c r="D11" s="27">
        <v>2264</v>
      </c>
      <c r="E11" s="30">
        <v>105</v>
      </c>
      <c r="F11" s="30">
        <v>96</v>
      </c>
      <c r="G11" s="8">
        <v>4</v>
      </c>
    </row>
    <row r="12" spans="2:11" x14ac:dyDescent="0.25">
      <c r="B12" s="39" t="s">
        <v>231</v>
      </c>
      <c r="C12" s="29">
        <v>402</v>
      </c>
      <c r="D12" s="29">
        <v>386</v>
      </c>
      <c r="E12" s="29">
        <v>16</v>
      </c>
      <c r="F12" s="29">
        <v>96</v>
      </c>
      <c r="G12" s="5">
        <v>4</v>
      </c>
    </row>
    <row r="13" spans="2:11" x14ac:dyDescent="0.25">
      <c r="B13" s="40" t="s">
        <v>232</v>
      </c>
      <c r="C13" s="27">
        <v>17702</v>
      </c>
      <c r="D13" s="27">
        <v>13048</v>
      </c>
      <c r="E13" s="27">
        <v>4654</v>
      </c>
      <c r="F13" s="30">
        <v>74</v>
      </c>
      <c r="G13" s="8">
        <v>26</v>
      </c>
    </row>
    <row r="14" spans="2:11" x14ac:dyDescent="0.25">
      <c r="B14" s="39" t="s">
        <v>233</v>
      </c>
      <c r="C14" s="25">
        <v>5804</v>
      </c>
      <c r="D14" s="25">
        <v>4483</v>
      </c>
      <c r="E14" s="25">
        <v>1321</v>
      </c>
      <c r="F14" s="29">
        <v>77</v>
      </c>
      <c r="G14" s="5">
        <v>23</v>
      </c>
    </row>
    <row r="15" spans="2:11" x14ac:dyDescent="0.25">
      <c r="B15" s="26" t="s">
        <v>26</v>
      </c>
      <c r="C15" s="140">
        <v>39572</v>
      </c>
      <c r="D15" s="140">
        <v>32606</v>
      </c>
      <c r="E15" s="140">
        <v>6966</v>
      </c>
      <c r="F15" s="141">
        <v>82</v>
      </c>
      <c r="G15" s="142">
        <v>18</v>
      </c>
    </row>
    <row r="16" spans="2:11" ht="18" x14ac:dyDescent="0.25">
      <c r="B16" s="26" t="s">
        <v>234</v>
      </c>
      <c r="C16" s="140"/>
      <c r="D16" s="140"/>
      <c r="E16" s="140"/>
      <c r="F16" s="141"/>
      <c r="G16" s="142"/>
    </row>
    <row r="17" spans="2:7" x14ac:dyDescent="0.25">
      <c r="B17" s="24" t="s">
        <v>235</v>
      </c>
      <c r="C17" s="137">
        <v>39595</v>
      </c>
      <c r="D17" s="137">
        <v>32626</v>
      </c>
      <c r="E17" s="137">
        <v>6969</v>
      </c>
      <c r="F17" s="138">
        <v>82</v>
      </c>
      <c r="G17" s="139">
        <v>18</v>
      </c>
    </row>
    <row r="18" spans="2:7" ht="18" x14ac:dyDescent="0.25">
      <c r="B18" s="24" t="s">
        <v>236</v>
      </c>
      <c r="C18" s="137"/>
      <c r="D18" s="137"/>
      <c r="E18" s="137"/>
      <c r="F18" s="138"/>
      <c r="G18" s="139"/>
    </row>
  </sheetData>
  <mergeCells count="11">
    <mergeCell ref="B2:G4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7757-51EA-48EB-A949-CF68AD9032A3}">
  <dimension ref="B2:K13"/>
  <sheetViews>
    <sheetView showGridLines="0" workbookViewId="0">
      <selection activeCell="B2" sqref="B2:I4"/>
    </sheetView>
  </sheetViews>
  <sheetFormatPr baseColWidth="10" defaultRowHeight="15" x14ac:dyDescent="0.25"/>
  <sheetData>
    <row r="2" spans="2:11" ht="15" customHeight="1" x14ac:dyDescent="0.25">
      <c r="B2" s="111" t="str">
        <f>Tabellenübersicht!A16</f>
        <v xml:space="preserve">Tabelle 3.2: MTD – Registrierungen nach Altersgruppen in absoluten Zahlen und in Prozent 2022 (ausgewertete n=39.572) </v>
      </c>
      <c r="C2" s="111"/>
      <c r="D2" s="111"/>
      <c r="E2" s="111"/>
      <c r="F2" s="111"/>
      <c r="G2" s="111"/>
      <c r="H2" s="111"/>
      <c r="I2" s="111"/>
      <c r="J2" s="74"/>
      <c r="K2" s="74"/>
    </row>
    <row r="3" spans="2:11" x14ac:dyDescent="0.25">
      <c r="B3" s="111"/>
      <c r="C3" s="111"/>
      <c r="D3" s="111"/>
      <c r="E3" s="111"/>
      <c r="F3" s="111"/>
      <c r="G3" s="111"/>
      <c r="H3" s="111"/>
      <c r="I3" s="111"/>
      <c r="J3" s="74"/>
      <c r="K3" s="74"/>
    </row>
    <row r="4" spans="2:11" x14ac:dyDescent="0.25">
      <c r="B4" s="111"/>
      <c r="C4" s="111"/>
      <c r="D4" s="111"/>
      <c r="E4" s="111"/>
      <c r="F4" s="111"/>
      <c r="G4" s="111"/>
      <c r="H4" s="111"/>
      <c r="I4" s="111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4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237</v>
      </c>
      <c r="H7" s="23" t="s">
        <v>232</v>
      </c>
      <c r="I7" s="1" t="s">
        <v>233</v>
      </c>
    </row>
    <row r="8" spans="2:11" x14ac:dyDescent="0.25">
      <c r="B8" s="24" t="s">
        <v>53</v>
      </c>
      <c r="C8" s="29" t="s">
        <v>238</v>
      </c>
      <c r="D8" s="29" t="s">
        <v>239</v>
      </c>
      <c r="E8" s="29" t="s">
        <v>240</v>
      </c>
      <c r="F8" s="29" t="s">
        <v>241</v>
      </c>
      <c r="G8" s="29" t="s">
        <v>242</v>
      </c>
      <c r="H8" s="29" t="s">
        <v>243</v>
      </c>
      <c r="I8" s="5" t="s">
        <v>244</v>
      </c>
    </row>
    <row r="9" spans="2:11" x14ac:dyDescent="0.25">
      <c r="B9" s="26" t="s">
        <v>57</v>
      </c>
      <c r="C9" s="30" t="s">
        <v>245</v>
      </c>
      <c r="D9" s="30" t="s">
        <v>246</v>
      </c>
      <c r="E9" s="30" t="s">
        <v>247</v>
      </c>
      <c r="F9" s="30" t="s">
        <v>248</v>
      </c>
      <c r="G9" s="30" t="s">
        <v>249</v>
      </c>
      <c r="H9" s="30" t="s">
        <v>250</v>
      </c>
      <c r="I9" s="8" t="s">
        <v>251</v>
      </c>
    </row>
    <row r="10" spans="2:11" x14ac:dyDescent="0.25">
      <c r="B10" s="24" t="s">
        <v>61</v>
      </c>
      <c r="C10" s="29" t="s">
        <v>252</v>
      </c>
      <c r="D10" s="29" t="s">
        <v>253</v>
      </c>
      <c r="E10" s="29" t="s">
        <v>254</v>
      </c>
      <c r="F10" s="29" t="s">
        <v>255</v>
      </c>
      <c r="G10" s="29" t="s">
        <v>256</v>
      </c>
      <c r="H10" s="29" t="s">
        <v>257</v>
      </c>
      <c r="I10" s="5" t="s">
        <v>258</v>
      </c>
    </row>
    <row r="11" spans="2:11" x14ac:dyDescent="0.25">
      <c r="B11" s="26" t="s">
        <v>65</v>
      </c>
      <c r="C11" s="30" t="s">
        <v>259</v>
      </c>
      <c r="D11" s="30" t="s">
        <v>260</v>
      </c>
      <c r="E11" s="30" t="s">
        <v>261</v>
      </c>
      <c r="F11" s="30" t="s">
        <v>262</v>
      </c>
      <c r="G11" s="30" t="s">
        <v>263</v>
      </c>
      <c r="H11" s="30" t="s">
        <v>264</v>
      </c>
      <c r="I11" s="8" t="s">
        <v>265</v>
      </c>
    </row>
    <row r="12" spans="2:11" x14ac:dyDescent="0.25">
      <c r="B12" s="24" t="s">
        <v>69</v>
      </c>
      <c r="C12" s="29" t="s">
        <v>266</v>
      </c>
      <c r="D12" s="29" t="s">
        <v>267</v>
      </c>
      <c r="E12" s="29" t="s">
        <v>268</v>
      </c>
      <c r="F12" s="29" t="s">
        <v>269</v>
      </c>
      <c r="G12" s="29" t="s">
        <v>270</v>
      </c>
      <c r="H12" s="29" t="s">
        <v>271</v>
      </c>
      <c r="I12" s="5" t="s">
        <v>272</v>
      </c>
    </row>
    <row r="13" spans="2:11" x14ac:dyDescent="0.25">
      <c r="B13" s="26" t="s">
        <v>73</v>
      </c>
      <c r="C13" s="30" t="s">
        <v>273</v>
      </c>
      <c r="D13" s="30" t="s">
        <v>274</v>
      </c>
      <c r="E13" s="30" t="s">
        <v>275</v>
      </c>
      <c r="F13" s="30" t="s">
        <v>276</v>
      </c>
      <c r="G13" s="30" t="s">
        <v>277</v>
      </c>
      <c r="H13" s="30" t="s">
        <v>278</v>
      </c>
      <c r="I13" s="8" t="s">
        <v>279</v>
      </c>
    </row>
  </sheetData>
  <mergeCells count="1">
    <mergeCell ref="B2:I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D417-039A-4900-8868-0F900C7B29FF}">
  <dimension ref="B2:L17"/>
  <sheetViews>
    <sheetView showGridLines="0" topLeftCell="A7" workbookViewId="0">
      <selection activeCell="B2" sqref="B2:L5"/>
    </sheetView>
  </sheetViews>
  <sheetFormatPr baseColWidth="10" defaultRowHeight="15" x14ac:dyDescent="0.25"/>
  <sheetData>
    <row r="2" spans="2:12" x14ac:dyDescent="0.25">
      <c r="B2" s="111" t="str">
        <f>Tabellenübersicht!A17</f>
        <v>Tabelle 3.3: MTD - Registrierungen nach Art der Berufsausübung gesamt 31. 12. 2021 (ausgewertete n=37.750, Mehrfachzuordnungen möglich) und 31. 12. 2022 (ausgewertete n=39.572, Mehrfachzuordnungen möglich)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x14ac:dyDescent="0.25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x14ac:dyDescent="0.2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7" spans="2:12" x14ac:dyDescent="0.25">
      <c r="B7" s="23"/>
      <c r="C7" s="143" t="s">
        <v>77</v>
      </c>
      <c r="D7" s="133"/>
      <c r="E7" s="143" t="s">
        <v>77</v>
      </c>
      <c r="F7" s="133"/>
      <c r="G7" s="143" t="s">
        <v>280</v>
      </c>
      <c r="H7" s="115"/>
      <c r="I7" s="115"/>
      <c r="J7" s="133"/>
      <c r="K7" s="143"/>
      <c r="L7" s="115"/>
    </row>
    <row r="8" spans="2:12" x14ac:dyDescent="0.25">
      <c r="B8" s="129" t="s">
        <v>0</v>
      </c>
      <c r="C8" s="130" t="s">
        <v>1</v>
      </c>
      <c r="D8" s="129"/>
      <c r="E8" s="130" t="s">
        <v>3</v>
      </c>
      <c r="F8" s="129"/>
      <c r="G8" s="130" t="s">
        <v>10</v>
      </c>
      <c r="H8" s="129"/>
      <c r="I8" s="130" t="s">
        <v>11</v>
      </c>
      <c r="J8" s="129"/>
      <c r="K8" s="130" t="s">
        <v>7</v>
      </c>
      <c r="L8" s="128"/>
    </row>
    <row r="9" spans="2:12" x14ac:dyDescent="0.25">
      <c r="B9" s="129"/>
      <c r="C9" s="130" t="s">
        <v>2</v>
      </c>
      <c r="D9" s="129"/>
      <c r="E9" s="130" t="s">
        <v>4</v>
      </c>
      <c r="F9" s="129"/>
      <c r="G9" s="130" t="s">
        <v>2</v>
      </c>
      <c r="H9" s="129"/>
      <c r="I9" s="130" t="s">
        <v>4</v>
      </c>
      <c r="J9" s="129"/>
      <c r="K9" s="130" t="s">
        <v>281</v>
      </c>
      <c r="L9" s="128"/>
    </row>
    <row r="10" spans="2:12" x14ac:dyDescent="0.25">
      <c r="B10" s="26"/>
      <c r="C10" s="60">
        <v>2021</v>
      </c>
      <c r="D10" s="60">
        <v>2022</v>
      </c>
      <c r="E10" s="60">
        <v>2021</v>
      </c>
      <c r="F10" s="60">
        <v>2022</v>
      </c>
      <c r="G10" s="60">
        <v>2021</v>
      </c>
      <c r="H10" s="60">
        <v>2022</v>
      </c>
      <c r="I10" s="60">
        <v>2021</v>
      </c>
      <c r="J10" s="60">
        <v>2022</v>
      </c>
      <c r="K10" s="60">
        <v>2021</v>
      </c>
      <c r="L10" s="59">
        <v>2022</v>
      </c>
    </row>
    <row r="11" spans="2:12" x14ac:dyDescent="0.25">
      <c r="B11" s="24" t="s">
        <v>227</v>
      </c>
      <c r="C11" s="25">
        <v>4710</v>
      </c>
      <c r="D11" s="25">
        <v>4827</v>
      </c>
      <c r="E11" s="29">
        <v>59</v>
      </c>
      <c r="F11" s="29">
        <v>66</v>
      </c>
      <c r="G11" s="25">
        <v>1372</v>
      </c>
      <c r="H11" s="25">
        <v>1374</v>
      </c>
      <c r="I11" s="29">
        <v>1</v>
      </c>
      <c r="J11" s="29">
        <v>2</v>
      </c>
      <c r="K11" s="29">
        <v>455</v>
      </c>
      <c r="L11" s="5">
        <v>560</v>
      </c>
    </row>
    <row r="12" spans="2:12" x14ac:dyDescent="0.25">
      <c r="B12" s="26" t="s">
        <v>228</v>
      </c>
      <c r="C12" s="30">
        <v>715</v>
      </c>
      <c r="D12" s="30">
        <v>743</v>
      </c>
      <c r="E12" s="30">
        <v>197</v>
      </c>
      <c r="F12" s="30">
        <v>210</v>
      </c>
      <c r="G12" s="30">
        <v>603</v>
      </c>
      <c r="H12" s="30">
        <v>628</v>
      </c>
      <c r="I12" s="30">
        <v>19</v>
      </c>
      <c r="J12" s="30">
        <v>21</v>
      </c>
      <c r="K12" s="30">
        <v>250</v>
      </c>
      <c r="L12" s="8">
        <v>310</v>
      </c>
    </row>
    <row r="13" spans="2:12" x14ac:dyDescent="0.25">
      <c r="B13" s="24" t="s">
        <v>229</v>
      </c>
      <c r="C13" s="25">
        <v>1794</v>
      </c>
      <c r="D13" s="25">
        <v>1817</v>
      </c>
      <c r="E13" s="29">
        <v>826</v>
      </c>
      <c r="F13" s="29">
        <v>906</v>
      </c>
      <c r="G13" s="25">
        <v>1276</v>
      </c>
      <c r="H13" s="25">
        <v>1329</v>
      </c>
      <c r="I13" s="29">
        <v>64</v>
      </c>
      <c r="J13" s="29">
        <v>62</v>
      </c>
      <c r="K13" s="29">
        <v>359</v>
      </c>
      <c r="L13" s="5">
        <v>463</v>
      </c>
    </row>
    <row r="14" spans="2:12" x14ac:dyDescent="0.25">
      <c r="B14" s="26" t="s">
        <v>230</v>
      </c>
      <c r="C14" s="30">
        <v>695</v>
      </c>
      <c r="D14" s="30">
        <v>708</v>
      </c>
      <c r="E14" s="30">
        <v>726</v>
      </c>
      <c r="F14" s="30">
        <v>775</v>
      </c>
      <c r="G14" s="30">
        <v>630</v>
      </c>
      <c r="H14" s="30">
        <v>642</v>
      </c>
      <c r="I14" s="30">
        <v>60</v>
      </c>
      <c r="J14" s="30">
        <v>72</v>
      </c>
      <c r="K14" s="30">
        <v>133</v>
      </c>
      <c r="L14" s="8">
        <v>172</v>
      </c>
    </row>
    <row r="15" spans="2:12" x14ac:dyDescent="0.25">
      <c r="B15" s="24" t="s">
        <v>231</v>
      </c>
      <c r="C15" s="29">
        <v>329</v>
      </c>
      <c r="D15" s="29">
        <v>334</v>
      </c>
      <c r="E15" s="29">
        <v>5</v>
      </c>
      <c r="F15" s="29">
        <v>5</v>
      </c>
      <c r="G15" s="29">
        <v>28</v>
      </c>
      <c r="H15" s="29">
        <v>28</v>
      </c>
      <c r="I15" s="29">
        <v>0</v>
      </c>
      <c r="J15" s="29">
        <v>0</v>
      </c>
      <c r="K15" s="29">
        <v>28</v>
      </c>
      <c r="L15" s="5">
        <v>35</v>
      </c>
    </row>
    <row r="16" spans="2:12" x14ac:dyDescent="0.25">
      <c r="B16" s="26" t="s">
        <v>232</v>
      </c>
      <c r="C16" s="27">
        <v>4446</v>
      </c>
      <c r="D16" s="27">
        <v>4506</v>
      </c>
      <c r="E16" s="27">
        <v>7329</v>
      </c>
      <c r="F16" s="27">
        <v>7786</v>
      </c>
      <c r="G16" s="27">
        <v>3861</v>
      </c>
      <c r="H16" s="27">
        <v>3991</v>
      </c>
      <c r="I16" s="30">
        <v>310</v>
      </c>
      <c r="J16" s="30">
        <v>309</v>
      </c>
      <c r="K16" s="30">
        <v>919</v>
      </c>
      <c r="L16" s="7">
        <v>1110</v>
      </c>
    </row>
    <row r="17" spans="2:12" x14ac:dyDescent="0.25">
      <c r="B17" s="24" t="s">
        <v>233</v>
      </c>
      <c r="C17" s="25">
        <v>4576</v>
      </c>
      <c r="D17" s="25">
        <v>4706</v>
      </c>
      <c r="E17" s="29">
        <v>11</v>
      </c>
      <c r="F17" s="29">
        <v>13</v>
      </c>
      <c r="G17" s="29">
        <v>520</v>
      </c>
      <c r="H17" s="29">
        <v>524</v>
      </c>
      <c r="I17" s="29">
        <v>1</v>
      </c>
      <c r="J17" s="29">
        <v>1</v>
      </c>
      <c r="K17" s="29">
        <v>464</v>
      </c>
      <c r="L17" s="5">
        <v>560</v>
      </c>
    </row>
  </sheetData>
  <mergeCells count="16">
    <mergeCell ref="C7:D7"/>
    <mergeCell ref="E7:F7"/>
    <mergeCell ref="G7:J7"/>
    <mergeCell ref="K7:L7"/>
    <mergeCell ref="B2:L5"/>
    <mergeCell ref="B8:B9"/>
    <mergeCell ref="C8:D8"/>
    <mergeCell ref="C9:D9"/>
    <mergeCell ref="E8:F8"/>
    <mergeCell ref="E9:F9"/>
    <mergeCell ref="G8:H8"/>
    <mergeCell ref="G9:H9"/>
    <mergeCell ref="I8:J8"/>
    <mergeCell ref="I9:J9"/>
    <mergeCell ref="K8:L8"/>
    <mergeCell ref="K9:L9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0A68-E93B-4D0E-88EF-7CAA57EC64B7}">
  <dimension ref="B2:K19"/>
  <sheetViews>
    <sheetView showGridLines="0" workbookViewId="0">
      <selection activeCell="B2" sqref="B2:C5"/>
    </sheetView>
  </sheetViews>
  <sheetFormatPr baseColWidth="10" defaultRowHeight="15" x14ac:dyDescent="0.25"/>
  <cols>
    <col min="2" max="2" width="40.7109375" customWidth="1"/>
    <col min="3" max="3" width="25" customWidth="1"/>
  </cols>
  <sheetData>
    <row r="2" spans="2:11" ht="15" customHeight="1" x14ac:dyDescent="0.25">
      <c r="B2" s="111" t="str">
        <f>Tabellenübersicht!A18</f>
        <v>Tabelle 3.4: Biomedizinische Analytik - häufigste Einsatzgebiete der angestellten Berufsangehörigen nach Settings in absoluten Zahlen und in Prozent (ausgewertete n= 6.182, Mehrfachzuordnungen möglich)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111"/>
      <c r="C5" s="111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8" t="s">
        <v>227</v>
      </c>
    </row>
    <row r="8" spans="2:11" x14ac:dyDescent="0.25">
      <c r="B8" s="39" t="s">
        <v>80</v>
      </c>
      <c r="C8" s="5" t="s">
        <v>282</v>
      </c>
    </row>
    <row r="9" spans="2:11" x14ac:dyDescent="0.25">
      <c r="B9" s="40" t="s">
        <v>283</v>
      </c>
      <c r="C9" s="8" t="s">
        <v>284</v>
      </c>
    </row>
    <row r="10" spans="2:11" x14ac:dyDescent="0.25">
      <c r="B10" s="39" t="s">
        <v>109</v>
      </c>
      <c r="C10" s="5" t="s">
        <v>285</v>
      </c>
    </row>
    <row r="11" spans="2:11" x14ac:dyDescent="0.25">
      <c r="B11" s="40" t="s">
        <v>286</v>
      </c>
      <c r="C11" s="8" t="s">
        <v>287</v>
      </c>
    </row>
    <row r="12" spans="2:11" x14ac:dyDescent="0.25">
      <c r="B12" s="39" t="s">
        <v>288</v>
      </c>
      <c r="C12" s="5" t="s">
        <v>289</v>
      </c>
    </row>
    <row r="13" spans="2:11" x14ac:dyDescent="0.25">
      <c r="B13" s="40" t="s">
        <v>290</v>
      </c>
      <c r="C13" s="8" t="s">
        <v>291</v>
      </c>
    </row>
    <row r="14" spans="2:11" x14ac:dyDescent="0.25">
      <c r="B14" s="39" t="s">
        <v>114</v>
      </c>
      <c r="C14" s="5" t="s">
        <v>292</v>
      </c>
    </row>
    <row r="15" spans="2:11" x14ac:dyDescent="0.25">
      <c r="B15" s="40" t="s">
        <v>293</v>
      </c>
      <c r="C15" s="8" t="s">
        <v>294</v>
      </c>
    </row>
    <row r="16" spans="2:11" x14ac:dyDescent="0.25">
      <c r="B16" s="39" t="s">
        <v>137</v>
      </c>
      <c r="C16" s="5" t="s">
        <v>295</v>
      </c>
    </row>
    <row r="17" spans="2:3" x14ac:dyDescent="0.25">
      <c r="B17" s="40" t="s">
        <v>296</v>
      </c>
      <c r="C17" s="8" t="s">
        <v>297</v>
      </c>
    </row>
    <row r="18" spans="2:3" x14ac:dyDescent="0.25">
      <c r="B18" s="39" t="s">
        <v>298</v>
      </c>
      <c r="C18" s="5" t="s">
        <v>299</v>
      </c>
    </row>
    <row r="19" spans="2:3" x14ac:dyDescent="0.25">
      <c r="B19" s="26" t="s">
        <v>15</v>
      </c>
      <c r="C19" s="59" t="s">
        <v>300</v>
      </c>
    </row>
  </sheetData>
  <mergeCells count="1">
    <mergeCell ref="B2:C5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DE34-CD1E-4B0D-BA77-7B1A1B347E28}">
  <dimension ref="B2:K19"/>
  <sheetViews>
    <sheetView showGridLines="0" workbookViewId="0">
      <selection activeCell="B2" sqref="B2:C4"/>
    </sheetView>
  </sheetViews>
  <sheetFormatPr baseColWidth="10" defaultRowHeight="15" x14ac:dyDescent="0.25"/>
  <cols>
    <col min="2" max="2" width="40.7109375" customWidth="1"/>
    <col min="3" max="3" width="22.28515625" customWidth="1"/>
  </cols>
  <sheetData>
    <row r="2" spans="2:11" ht="15" customHeight="1" x14ac:dyDescent="0.25">
      <c r="B2" s="111" t="str">
        <f>Tabellenübersicht!A19</f>
        <v>Tabelle 3.5: Diätologie - häufigste Einsatzgebiete der angestellten Berufsangehörigen nach Settings in absoluten Zahlen und in Prozent (ausgewertete n= 1.380, Mehrfachzuordnungen möglich)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8" t="s">
        <v>228</v>
      </c>
    </row>
    <row r="8" spans="2:11" x14ac:dyDescent="0.25">
      <c r="B8" s="39" t="s">
        <v>80</v>
      </c>
      <c r="C8" s="5" t="s">
        <v>301</v>
      </c>
    </row>
    <row r="9" spans="2:11" x14ac:dyDescent="0.25">
      <c r="B9" s="40" t="s">
        <v>137</v>
      </c>
      <c r="C9" s="8" t="s">
        <v>302</v>
      </c>
    </row>
    <row r="10" spans="2:11" x14ac:dyDescent="0.25">
      <c r="B10" s="39" t="s">
        <v>109</v>
      </c>
      <c r="C10" s="5" t="s">
        <v>303</v>
      </c>
    </row>
    <row r="11" spans="2:11" x14ac:dyDescent="0.25">
      <c r="B11" s="40" t="s">
        <v>114</v>
      </c>
      <c r="C11" s="8" t="s">
        <v>304</v>
      </c>
    </row>
    <row r="12" spans="2:11" x14ac:dyDescent="0.25">
      <c r="B12" s="39" t="s">
        <v>85</v>
      </c>
      <c r="C12" s="5" t="s">
        <v>305</v>
      </c>
    </row>
    <row r="13" spans="2:11" x14ac:dyDescent="0.25">
      <c r="B13" s="40" t="s">
        <v>288</v>
      </c>
      <c r="C13" s="8" t="s">
        <v>306</v>
      </c>
    </row>
    <row r="14" spans="2:11" x14ac:dyDescent="0.25">
      <c r="B14" s="39" t="s">
        <v>286</v>
      </c>
      <c r="C14" s="5" t="s">
        <v>307</v>
      </c>
    </row>
    <row r="15" spans="2:11" x14ac:dyDescent="0.25">
      <c r="B15" s="40" t="s">
        <v>127</v>
      </c>
      <c r="C15" s="8" t="s">
        <v>111</v>
      </c>
    </row>
    <row r="16" spans="2:11" x14ac:dyDescent="0.25">
      <c r="B16" s="39" t="s">
        <v>290</v>
      </c>
      <c r="C16" s="5" t="s">
        <v>308</v>
      </c>
    </row>
    <row r="17" spans="2:3" x14ac:dyDescent="0.25">
      <c r="B17" s="40" t="s">
        <v>283</v>
      </c>
      <c r="C17" s="8" t="s">
        <v>120</v>
      </c>
    </row>
    <row r="18" spans="2:3" x14ac:dyDescent="0.25">
      <c r="B18" s="39" t="s">
        <v>298</v>
      </c>
      <c r="C18" s="5" t="s">
        <v>125</v>
      </c>
    </row>
    <row r="19" spans="2:3" x14ac:dyDescent="0.25">
      <c r="B19" s="26" t="s">
        <v>15</v>
      </c>
      <c r="C19" s="59" t="s">
        <v>309</v>
      </c>
    </row>
  </sheetData>
  <mergeCells count="1">
    <mergeCell ref="B2:C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1155-BA68-4877-865E-6CFF182AA057}">
  <dimension ref="B2:K19"/>
  <sheetViews>
    <sheetView showGridLines="0" workbookViewId="0">
      <selection activeCell="B2" sqref="B2:C5"/>
    </sheetView>
  </sheetViews>
  <sheetFormatPr baseColWidth="10" defaultRowHeight="15" x14ac:dyDescent="0.25"/>
  <cols>
    <col min="2" max="2" width="40.7109375" customWidth="1"/>
    <col min="3" max="3" width="34.85546875" customWidth="1"/>
  </cols>
  <sheetData>
    <row r="2" spans="2:11" ht="15" customHeight="1" x14ac:dyDescent="0.25">
      <c r="B2" s="111" t="str">
        <f>Tabellenübersicht!A20</f>
        <v>Tabelle 3.6: Ergotherapie - häufigste Einsatzgebiete der angestellten Berufsangehörigen nach Settings in absoluten Zahlen und in Prozent (ausgewertete n=3.164, Mehrfachzuordnungen möglich)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111"/>
      <c r="C5" s="111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8" t="s">
        <v>229</v>
      </c>
    </row>
    <row r="8" spans="2:11" x14ac:dyDescent="0.25">
      <c r="B8" s="39" t="s">
        <v>80</v>
      </c>
      <c r="C8" s="5" t="s">
        <v>310</v>
      </c>
    </row>
    <row r="9" spans="2:11" x14ac:dyDescent="0.25">
      <c r="B9" s="40" t="s">
        <v>137</v>
      </c>
      <c r="C9" s="8" t="s">
        <v>311</v>
      </c>
    </row>
    <row r="10" spans="2:11" x14ac:dyDescent="0.25">
      <c r="B10" s="39" t="s">
        <v>288</v>
      </c>
      <c r="C10" s="5" t="s">
        <v>312</v>
      </c>
    </row>
    <row r="11" spans="2:11" x14ac:dyDescent="0.25">
      <c r="B11" s="40" t="s">
        <v>85</v>
      </c>
      <c r="C11" s="8" t="s">
        <v>313</v>
      </c>
    </row>
    <row r="12" spans="2:11" x14ac:dyDescent="0.25">
      <c r="B12" s="39" t="s">
        <v>109</v>
      </c>
      <c r="C12" s="5" t="s">
        <v>314</v>
      </c>
    </row>
    <row r="13" spans="2:11" x14ac:dyDescent="0.25">
      <c r="B13" s="40" t="s">
        <v>136</v>
      </c>
      <c r="C13" s="8" t="s">
        <v>315</v>
      </c>
    </row>
    <row r="14" spans="2:11" x14ac:dyDescent="0.25">
      <c r="B14" s="39" t="s">
        <v>90</v>
      </c>
      <c r="C14" s="5" t="s">
        <v>316</v>
      </c>
    </row>
    <row r="15" spans="2:11" x14ac:dyDescent="0.25">
      <c r="B15" s="40" t="s">
        <v>114</v>
      </c>
      <c r="C15" s="8" t="s">
        <v>317</v>
      </c>
    </row>
    <row r="16" spans="2:11" ht="18" x14ac:dyDescent="0.25">
      <c r="B16" s="39" t="s">
        <v>318</v>
      </c>
      <c r="C16" s="5" t="s">
        <v>275</v>
      </c>
    </row>
    <row r="17" spans="2:3" ht="18" x14ac:dyDescent="0.25">
      <c r="B17" s="40" t="s">
        <v>319</v>
      </c>
      <c r="C17" s="8" t="s">
        <v>320</v>
      </c>
    </row>
    <row r="18" spans="2:3" x14ac:dyDescent="0.25">
      <c r="B18" s="39" t="s">
        <v>298</v>
      </c>
      <c r="C18" s="5" t="s">
        <v>321</v>
      </c>
    </row>
    <row r="19" spans="2:3" x14ac:dyDescent="0.25">
      <c r="B19" s="26" t="s">
        <v>15</v>
      </c>
      <c r="C19" s="59" t="s">
        <v>322</v>
      </c>
    </row>
  </sheetData>
  <mergeCells count="1">
    <mergeCell ref="B2:C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5DC0-01CF-4F44-8996-D11BA558B47F}">
  <dimension ref="B2:I34"/>
  <sheetViews>
    <sheetView showGridLines="0" workbookViewId="0">
      <selection activeCell="B3" sqref="B3:I4"/>
    </sheetView>
  </sheetViews>
  <sheetFormatPr baseColWidth="10" defaultRowHeight="15" x14ac:dyDescent="0.25"/>
  <cols>
    <col min="2" max="2" width="12.42578125" customWidth="1"/>
  </cols>
  <sheetData>
    <row r="2" spans="2:9" x14ac:dyDescent="0.25">
      <c r="B2" s="10" t="s">
        <v>31</v>
      </c>
    </row>
    <row r="3" spans="2:9" x14ac:dyDescent="0.25">
      <c r="B3" s="111" t="str">
        <f>"Anzahl der Registrierungen (Berufsberechtigungen) nach Beruf und Berufsausübung (ausgewertete n="&amp;TEXT(I32,"#.##0")&amp;", Mehrfachzuordnungen möglich)"</f>
        <v>Anzahl der Registrierungen (Berufsberechtigungen) nach Beruf und Berufsausübung (ausgewertete n=211.856, Mehrfachzuordnungen möglich)</v>
      </c>
      <c r="C3" s="111"/>
      <c r="D3" s="111"/>
      <c r="E3" s="111"/>
      <c r="F3" s="111"/>
      <c r="G3" s="111"/>
      <c r="H3" s="111"/>
      <c r="I3" s="111"/>
    </row>
    <row r="4" spans="2:9" x14ac:dyDescent="0.25">
      <c r="B4" s="111"/>
      <c r="C4" s="111"/>
      <c r="D4" s="111"/>
      <c r="E4" s="111"/>
      <c r="F4" s="111"/>
      <c r="G4" s="111"/>
      <c r="H4" s="111"/>
      <c r="I4" s="111"/>
    </row>
    <row r="6" spans="2:9" x14ac:dyDescent="0.25">
      <c r="B6" s="114" t="s">
        <v>0</v>
      </c>
      <c r="C6" s="1" t="s">
        <v>1</v>
      </c>
      <c r="D6" s="1" t="s">
        <v>3</v>
      </c>
      <c r="E6" s="115" t="s">
        <v>5</v>
      </c>
      <c r="F6" s="115"/>
      <c r="G6" s="115" t="s">
        <v>6</v>
      </c>
      <c r="H6" s="1" t="s">
        <v>7</v>
      </c>
      <c r="I6" s="115" t="s">
        <v>9</v>
      </c>
    </row>
    <row r="7" spans="2:9" x14ac:dyDescent="0.25">
      <c r="B7" s="114"/>
      <c r="C7" s="1" t="s">
        <v>2</v>
      </c>
      <c r="D7" s="1" t="s">
        <v>4</v>
      </c>
      <c r="E7" s="1" t="s">
        <v>10</v>
      </c>
      <c r="F7" s="1" t="s">
        <v>11</v>
      </c>
      <c r="G7" s="115"/>
      <c r="H7" s="1" t="s">
        <v>8</v>
      </c>
      <c r="I7" s="115"/>
    </row>
    <row r="8" spans="2:9" x14ac:dyDescent="0.25">
      <c r="B8" s="114"/>
      <c r="C8" s="2"/>
      <c r="D8" s="2"/>
      <c r="E8" s="1" t="s">
        <v>2</v>
      </c>
      <c r="F8" s="1" t="s">
        <v>4</v>
      </c>
      <c r="G8" s="115"/>
      <c r="H8" s="2"/>
      <c r="I8" s="115"/>
    </row>
    <row r="9" spans="2:9" x14ac:dyDescent="0.25">
      <c r="B9" s="3" t="s">
        <v>12</v>
      </c>
      <c r="C9" s="4">
        <f>[1]A!C5</f>
        <v>79589</v>
      </c>
      <c r="D9" s="4">
        <f>[1]A!D5</f>
        <v>1665</v>
      </c>
      <c r="E9" s="4">
        <f>[1]A!E5</f>
        <v>18769</v>
      </c>
      <c r="F9" s="4">
        <f>[1]A!F5</f>
        <v>112</v>
      </c>
      <c r="G9" s="4">
        <f>[1]A!G5</f>
        <v>100135</v>
      </c>
      <c r="H9" s="4">
        <f>[1]A!H5</f>
        <v>8669</v>
      </c>
      <c r="I9" s="4">
        <f>[1]A!I5</f>
        <v>108804</v>
      </c>
    </row>
    <row r="10" spans="2:9" x14ac:dyDescent="0.25">
      <c r="B10" s="6" t="s">
        <v>13</v>
      </c>
      <c r="C10" s="7">
        <f>[1]A!C6</f>
        <v>3160</v>
      </c>
      <c r="D10" s="7">
        <f>[1]A!D6</f>
        <v>0</v>
      </c>
      <c r="E10" s="7">
        <f>[1]A!E6</f>
        <v>0</v>
      </c>
      <c r="F10" s="7">
        <f>[1]A!F6</f>
        <v>0</v>
      </c>
      <c r="G10" s="7">
        <f>[1]A!G6</f>
        <v>3160</v>
      </c>
      <c r="H10" s="7">
        <f>[1]A!H6</f>
        <v>1643</v>
      </c>
      <c r="I10" s="7">
        <f>[1]A!I6</f>
        <v>4803</v>
      </c>
    </row>
    <row r="11" spans="2:9" x14ac:dyDescent="0.25">
      <c r="B11" s="3" t="s">
        <v>14</v>
      </c>
      <c r="C11" s="4">
        <f>[1]A!C7</f>
        <v>51467</v>
      </c>
      <c r="D11" s="4">
        <f>[1]A!D7</f>
        <v>0</v>
      </c>
      <c r="E11" s="4">
        <f>[1]A!E7</f>
        <v>0</v>
      </c>
      <c r="F11" s="4">
        <f>[1]A!F7</f>
        <v>0</v>
      </c>
      <c r="G11" s="4">
        <f>[1]A!G7</f>
        <v>51467</v>
      </c>
      <c r="H11" s="4">
        <f>[1]A!H7</f>
        <v>7433</v>
      </c>
      <c r="I11" s="4">
        <f>[1]A!I7</f>
        <v>58900</v>
      </c>
    </row>
    <row r="12" spans="2:9" x14ac:dyDescent="0.25">
      <c r="B12" s="6" t="s">
        <v>15</v>
      </c>
      <c r="C12" s="113">
        <f>[1]A!C8</f>
        <v>134216</v>
      </c>
      <c r="D12" s="113">
        <f>[1]A!D8</f>
        <v>1665</v>
      </c>
      <c r="E12" s="113">
        <f>[1]A!E8</f>
        <v>18769</v>
      </c>
      <c r="F12" s="113">
        <f>[1]A!F8</f>
        <v>112</v>
      </c>
      <c r="G12" s="113">
        <f>[1]A!G8</f>
        <v>154762</v>
      </c>
      <c r="H12" s="113">
        <f>[1]A!H8</f>
        <v>17745</v>
      </c>
      <c r="I12" s="113">
        <f>[1]A!I8</f>
        <v>172507</v>
      </c>
    </row>
    <row r="13" spans="2:9" ht="18" x14ac:dyDescent="0.25">
      <c r="B13" s="6" t="s">
        <v>16</v>
      </c>
      <c r="C13" s="113"/>
      <c r="D13" s="113"/>
      <c r="E13" s="113"/>
      <c r="F13" s="113"/>
      <c r="G13" s="113"/>
      <c r="H13" s="113"/>
      <c r="I13" s="113"/>
    </row>
    <row r="14" spans="2:9" x14ac:dyDescent="0.25">
      <c r="B14" s="6" t="s">
        <v>17</v>
      </c>
      <c r="C14" s="113"/>
      <c r="D14" s="113"/>
      <c r="E14" s="113"/>
      <c r="F14" s="113"/>
      <c r="G14" s="113"/>
      <c r="H14" s="113"/>
      <c r="I14" s="113"/>
    </row>
    <row r="15" spans="2:9" x14ac:dyDescent="0.25">
      <c r="B15" s="3" t="s">
        <v>18</v>
      </c>
      <c r="C15" s="4">
        <f>[1]A!C10</f>
        <v>4827</v>
      </c>
      <c r="D15" s="4">
        <f>[1]A!D10</f>
        <v>66</v>
      </c>
      <c r="E15" s="4">
        <f>[1]A!E10</f>
        <v>1374</v>
      </c>
      <c r="F15" s="4">
        <f>[1]A!F10</f>
        <v>2</v>
      </c>
      <c r="G15" s="4">
        <f>[1]A!G10</f>
        <v>6269</v>
      </c>
      <c r="H15" s="4">
        <f>[1]A!H10</f>
        <v>560</v>
      </c>
      <c r="I15" s="4">
        <f>[1]A!I10</f>
        <v>6829</v>
      </c>
    </row>
    <row r="16" spans="2:9" x14ac:dyDescent="0.25">
      <c r="B16" s="6" t="s">
        <v>19</v>
      </c>
      <c r="C16" s="8">
        <f>[1]A!C11</f>
        <v>743</v>
      </c>
      <c r="D16" s="8">
        <f>[1]A!D11</f>
        <v>210</v>
      </c>
      <c r="E16" s="8">
        <f>[1]A!E11</f>
        <v>628</v>
      </c>
      <c r="F16" s="8">
        <f>[1]A!F11</f>
        <v>21</v>
      </c>
      <c r="G16" s="8">
        <f>[1]A!G11</f>
        <v>1602</v>
      </c>
      <c r="H16" s="8">
        <f>[1]A!H11</f>
        <v>310</v>
      </c>
      <c r="I16" s="8">
        <f>[1]A!I11</f>
        <v>1912</v>
      </c>
    </row>
    <row r="17" spans="2:9" x14ac:dyDescent="0.25">
      <c r="B17" s="3" t="s">
        <v>20</v>
      </c>
      <c r="C17" s="4">
        <f>[1]A!C12</f>
        <v>1817</v>
      </c>
      <c r="D17" s="4">
        <f>[1]A!D12</f>
        <v>906</v>
      </c>
      <c r="E17" s="4">
        <f>[1]A!E12</f>
        <v>1329</v>
      </c>
      <c r="F17" s="4">
        <f>[1]A!F12</f>
        <v>62</v>
      </c>
      <c r="G17" s="4">
        <f>[1]A!G12</f>
        <v>4114</v>
      </c>
      <c r="H17" s="4">
        <f>[1]A!H12</f>
        <v>463</v>
      </c>
      <c r="I17" s="4">
        <f>[1]A!I12</f>
        <v>4577</v>
      </c>
    </row>
    <row r="18" spans="2:9" x14ac:dyDescent="0.25">
      <c r="B18" s="6" t="s">
        <v>21</v>
      </c>
      <c r="C18" s="8">
        <f>[1]A!C13</f>
        <v>708</v>
      </c>
      <c r="D18" s="8">
        <f>[1]A!D13</f>
        <v>775</v>
      </c>
      <c r="E18" s="8">
        <f>[1]A!E13</f>
        <v>642</v>
      </c>
      <c r="F18" s="8">
        <f>[1]A!F13</f>
        <v>72</v>
      </c>
      <c r="G18" s="8">
        <f>[1]A!G13</f>
        <v>2197</v>
      </c>
      <c r="H18" s="8">
        <f>[1]A!H13</f>
        <v>172</v>
      </c>
      <c r="I18" s="8">
        <f>[1]A!I13</f>
        <v>2369</v>
      </c>
    </row>
    <row r="19" spans="2:9" x14ac:dyDescent="0.25">
      <c r="B19" s="3" t="s">
        <v>22</v>
      </c>
      <c r="C19" s="4">
        <f>[1]A!C14</f>
        <v>334</v>
      </c>
      <c r="D19" s="4">
        <f>[1]A!D14</f>
        <v>5</v>
      </c>
      <c r="E19" s="4">
        <f>[1]A!E14</f>
        <v>28</v>
      </c>
      <c r="F19" s="4">
        <f>[1]A!F14</f>
        <v>0</v>
      </c>
      <c r="G19" s="4">
        <f>[1]A!G14</f>
        <v>367</v>
      </c>
      <c r="H19" s="4">
        <f>[1]A!H14</f>
        <v>35</v>
      </c>
      <c r="I19" s="4">
        <f>[1]A!I14</f>
        <v>402</v>
      </c>
    </row>
    <row r="20" spans="2:9" x14ac:dyDescent="0.25">
      <c r="B20" s="6" t="s">
        <v>23</v>
      </c>
      <c r="C20" s="8">
        <f>[1]A!C15</f>
        <v>4506</v>
      </c>
      <c r="D20" s="8">
        <f>[1]A!D15</f>
        <v>7786</v>
      </c>
      <c r="E20" s="8">
        <f>[1]A!E15</f>
        <v>3991</v>
      </c>
      <c r="F20" s="8">
        <f>[1]A!F15</f>
        <v>309</v>
      </c>
      <c r="G20" s="8">
        <f>[1]A!G15</f>
        <v>16592</v>
      </c>
      <c r="H20" s="8">
        <f>[1]A!H15</f>
        <v>1110</v>
      </c>
      <c r="I20" s="8">
        <f>[1]A!I15</f>
        <v>17702</v>
      </c>
    </row>
    <row r="21" spans="2:9" x14ac:dyDescent="0.25">
      <c r="B21" s="3" t="s">
        <v>24</v>
      </c>
      <c r="C21" s="4">
        <f>[1]A!C16</f>
        <v>4706</v>
      </c>
      <c r="D21" s="4">
        <f>[1]A!D16</f>
        <v>13</v>
      </c>
      <c r="E21" s="4">
        <f>[1]A!E16</f>
        <v>524</v>
      </c>
      <c r="F21" s="4">
        <f>[1]A!F16</f>
        <v>1</v>
      </c>
      <c r="G21" s="4">
        <f>[1]A!G16</f>
        <v>5244</v>
      </c>
      <c r="H21" s="4">
        <f>[1]A!H16</f>
        <v>560</v>
      </c>
      <c r="I21" s="4">
        <f>[1]A!I16</f>
        <v>5804</v>
      </c>
    </row>
    <row r="22" spans="2:9" x14ac:dyDescent="0.25">
      <c r="B22" s="6" t="s">
        <v>15</v>
      </c>
      <c r="C22" s="113">
        <f>[1]A!C17</f>
        <v>17641</v>
      </c>
      <c r="D22" s="113">
        <f>[1]A!D17</f>
        <v>9761</v>
      </c>
      <c r="E22" s="113">
        <f>[1]A!E17</f>
        <v>8516</v>
      </c>
      <c r="F22" s="113">
        <f>[1]A!F17</f>
        <v>467</v>
      </c>
      <c r="G22" s="113">
        <f>[1]A!G17</f>
        <v>36385</v>
      </c>
      <c r="H22" s="113">
        <f>[1]A!H17</f>
        <v>3210</v>
      </c>
      <c r="I22" s="113">
        <f>[1]A!I17</f>
        <v>39595</v>
      </c>
    </row>
    <row r="23" spans="2:9" ht="18" x14ac:dyDescent="0.25">
      <c r="B23" s="6" t="s">
        <v>16</v>
      </c>
      <c r="C23" s="113"/>
      <c r="D23" s="113"/>
      <c r="E23" s="113"/>
      <c r="F23" s="113"/>
      <c r="G23" s="113"/>
      <c r="H23" s="113"/>
      <c r="I23" s="113"/>
    </row>
    <row r="24" spans="2:9" x14ac:dyDescent="0.25">
      <c r="B24" s="6" t="s">
        <v>25</v>
      </c>
      <c r="C24" s="113"/>
      <c r="D24" s="113"/>
      <c r="E24" s="113"/>
      <c r="F24" s="113"/>
      <c r="G24" s="113"/>
      <c r="H24" s="113"/>
      <c r="I24" s="113"/>
    </row>
    <row r="25" spans="2:9" x14ac:dyDescent="0.25">
      <c r="B25" s="3" t="s">
        <v>26</v>
      </c>
      <c r="C25" s="112"/>
      <c r="D25" s="112"/>
      <c r="E25" s="112"/>
      <c r="F25" s="112"/>
      <c r="G25" s="112"/>
      <c r="H25" s="112"/>
      <c r="I25" s="110">
        <f>[1]A!I18</f>
        <v>39572</v>
      </c>
    </row>
    <row r="26" spans="2:9" x14ac:dyDescent="0.25">
      <c r="B26" s="3" t="s">
        <v>27</v>
      </c>
      <c r="C26" s="112"/>
      <c r="D26" s="112"/>
      <c r="E26" s="112"/>
      <c r="F26" s="112"/>
      <c r="G26" s="112"/>
      <c r="H26" s="112"/>
      <c r="I26" s="110"/>
    </row>
    <row r="27" spans="2:9" x14ac:dyDescent="0.25">
      <c r="B27" s="3" t="s">
        <v>25</v>
      </c>
      <c r="C27" s="112"/>
      <c r="D27" s="112"/>
      <c r="E27" s="112"/>
      <c r="F27" s="112"/>
      <c r="G27" s="112"/>
      <c r="H27" s="112"/>
      <c r="I27" s="110"/>
    </row>
    <row r="28" spans="2:9" x14ac:dyDescent="0.25">
      <c r="B28" s="3" t="s">
        <v>28</v>
      </c>
      <c r="C28" s="5">
        <f>[1]A!C19</f>
        <v>7</v>
      </c>
      <c r="D28" s="5">
        <f>[1]A!D19</f>
        <v>0</v>
      </c>
      <c r="E28" s="5" t="str">
        <f>[1]A!E19</f>
        <v>-</v>
      </c>
      <c r="F28" s="5" t="str">
        <f>[1]A!F19</f>
        <v>-</v>
      </c>
      <c r="G28" s="5">
        <f>[1]A!G19</f>
        <v>7</v>
      </c>
      <c r="H28" s="5">
        <f>[1]A!H19</f>
        <v>3</v>
      </c>
      <c r="I28" s="5">
        <f>[1]A!I19</f>
        <v>10</v>
      </c>
    </row>
    <row r="29" spans="2:9" x14ac:dyDescent="0.25">
      <c r="B29" s="6" t="s">
        <v>15</v>
      </c>
      <c r="C29" s="113">
        <f>[1]A!C20</f>
        <v>151864</v>
      </c>
      <c r="D29" s="113">
        <f>[1]A!D20</f>
        <v>11426</v>
      </c>
      <c r="E29" s="113">
        <f>[1]A!E20</f>
        <v>27285</v>
      </c>
      <c r="F29" s="113">
        <f>[1]A!F20</f>
        <v>579</v>
      </c>
      <c r="G29" s="113">
        <f>[1]A!G20</f>
        <v>191154</v>
      </c>
      <c r="H29" s="113">
        <f>[1]A!H20</f>
        <v>20958</v>
      </c>
      <c r="I29" s="113">
        <f>[1]A!I20</f>
        <v>212112</v>
      </c>
    </row>
    <row r="30" spans="2:9" ht="18" x14ac:dyDescent="0.25">
      <c r="B30" s="6" t="s">
        <v>16</v>
      </c>
      <c r="C30" s="113"/>
      <c r="D30" s="113"/>
      <c r="E30" s="113"/>
      <c r="F30" s="113"/>
      <c r="G30" s="113"/>
      <c r="H30" s="113"/>
      <c r="I30" s="113"/>
    </row>
    <row r="31" spans="2:9" x14ac:dyDescent="0.25">
      <c r="B31" s="6" t="s">
        <v>29</v>
      </c>
      <c r="C31" s="113"/>
      <c r="D31" s="113"/>
      <c r="E31" s="113"/>
      <c r="F31" s="113"/>
      <c r="G31" s="113"/>
      <c r="H31" s="113"/>
      <c r="I31" s="113"/>
    </row>
    <row r="32" spans="2:9" x14ac:dyDescent="0.25">
      <c r="B32" s="3" t="s">
        <v>26</v>
      </c>
      <c r="C32" s="112"/>
      <c r="D32" s="112"/>
      <c r="E32" s="112"/>
      <c r="F32" s="112"/>
      <c r="G32" s="112"/>
      <c r="H32" s="112"/>
      <c r="I32" s="110">
        <f>[1]A!$I$21</f>
        <v>211856</v>
      </c>
    </row>
    <row r="33" spans="2:9" x14ac:dyDescent="0.25">
      <c r="B33" s="3" t="s">
        <v>27</v>
      </c>
      <c r="C33" s="112"/>
      <c r="D33" s="112"/>
      <c r="E33" s="112"/>
      <c r="F33" s="112"/>
      <c r="G33" s="112"/>
      <c r="H33" s="112"/>
      <c r="I33" s="110"/>
    </row>
    <row r="34" spans="2:9" x14ac:dyDescent="0.25">
      <c r="B34" s="3" t="s">
        <v>30</v>
      </c>
      <c r="C34" s="112"/>
      <c r="D34" s="112"/>
      <c r="E34" s="112"/>
      <c r="F34" s="112"/>
      <c r="G34" s="112"/>
      <c r="H34" s="112"/>
      <c r="I34" s="110"/>
    </row>
  </sheetData>
  <mergeCells count="40">
    <mergeCell ref="B6:B8"/>
    <mergeCell ref="E6:F6"/>
    <mergeCell ref="G6:G8"/>
    <mergeCell ref="I6:I8"/>
    <mergeCell ref="C12:C14"/>
    <mergeCell ref="D12:D14"/>
    <mergeCell ref="E12:E14"/>
    <mergeCell ref="F12:F14"/>
    <mergeCell ref="G12:G14"/>
    <mergeCell ref="H12:H14"/>
    <mergeCell ref="H25:H27"/>
    <mergeCell ref="I12:I14"/>
    <mergeCell ref="C22:C24"/>
    <mergeCell ref="D22:D24"/>
    <mergeCell ref="E22:E24"/>
    <mergeCell ref="F22:F24"/>
    <mergeCell ref="G22:G24"/>
    <mergeCell ref="H22:H24"/>
    <mergeCell ref="I22:I24"/>
    <mergeCell ref="C25:C27"/>
    <mergeCell ref="D25:D27"/>
    <mergeCell ref="E25:E27"/>
    <mergeCell ref="F25:F27"/>
    <mergeCell ref="G25:G27"/>
    <mergeCell ref="I32:I34"/>
    <mergeCell ref="B3:I4"/>
    <mergeCell ref="C32:C34"/>
    <mergeCell ref="D32:D34"/>
    <mergeCell ref="E32:E34"/>
    <mergeCell ref="F32:F34"/>
    <mergeCell ref="G32:G34"/>
    <mergeCell ref="H32:H34"/>
    <mergeCell ref="I25:I27"/>
    <mergeCell ref="C29:C31"/>
    <mergeCell ref="D29:D31"/>
    <mergeCell ref="E29:E31"/>
    <mergeCell ref="F29:F31"/>
    <mergeCell ref="G29:G31"/>
    <mergeCell ref="H29:H31"/>
    <mergeCell ref="I29:I31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4CD9-C7CD-430B-A9F3-6F54996DE135}">
  <dimension ref="B2:K19"/>
  <sheetViews>
    <sheetView showGridLines="0" workbookViewId="0">
      <selection activeCell="B2" sqref="B2:C5"/>
    </sheetView>
  </sheetViews>
  <sheetFormatPr baseColWidth="10" defaultRowHeight="15" x14ac:dyDescent="0.25"/>
  <cols>
    <col min="2" max="2" width="40.7109375" customWidth="1"/>
    <col min="3" max="3" width="34.140625" customWidth="1"/>
  </cols>
  <sheetData>
    <row r="2" spans="2:11" ht="15" customHeight="1" x14ac:dyDescent="0.25">
      <c r="B2" s="111" t="str">
        <f>Tabellenübersicht!A21</f>
        <v>Tabelle 3.7: Logopädie - häufigste Einsatzgebiete der angestellten Berufsangehörigen nach Settings in absoluten Zahlen und in Prozent (ausgewertete n=1.403, Mehrfachzuordnungen möglich)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111"/>
      <c r="C5" s="111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8" t="s">
        <v>230</v>
      </c>
    </row>
    <row r="8" spans="2:11" x14ac:dyDescent="0.25">
      <c r="B8" s="39" t="s">
        <v>80</v>
      </c>
      <c r="C8" s="5" t="s">
        <v>323</v>
      </c>
    </row>
    <row r="9" spans="2:11" x14ac:dyDescent="0.25">
      <c r="B9" s="40" t="s">
        <v>109</v>
      </c>
      <c r="C9" s="8" t="s">
        <v>324</v>
      </c>
    </row>
    <row r="10" spans="2:11" x14ac:dyDescent="0.25">
      <c r="B10" s="39" t="s">
        <v>288</v>
      </c>
      <c r="C10" s="5" t="s">
        <v>325</v>
      </c>
    </row>
    <row r="11" spans="2:11" x14ac:dyDescent="0.25">
      <c r="B11" s="40" t="s">
        <v>137</v>
      </c>
      <c r="C11" s="8" t="s">
        <v>326</v>
      </c>
    </row>
    <row r="12" spans="2:11" x14ac:dyDescent="0.25">
      <c r="B12" s="39" t="s">
        <v>136</v>
      </c>
      <c r="C12" s="5" t="s">
        <v>327</v>
      </c>
    </row>
    <row r="13" spans="2:11" x14ac:dyDescent="0.25">
      <c r="B13" s="40" t="s">
        <v>114</v>
      </c>
      <c r="C13" s="8" t="s">
        <v>328</v>
      </c>
    </row>
    <row r="14" spans="2:11" x14ac:dyDescent="0.25">
      <c r="B14" s="39" t="s">
        <v>90</v>
      </c>
      <c r="C14" s="5" t="s">
        <v>329</v>
      </c>
    </row>
    <row r="15" spans="2:11" ht="18" x14ac:dyDescent="0.25">
      <c r="B15" s="40" t="s">
        <v>330</v>
      </c>
      <c r="C15" s="8" t="s">
        <v>331</v>
      </c>
    </row>
    <row r="16" spans="2:11" x14ac:dyDescent="0.25">
      <c r="B16" s="39" t="s">
        <v>85</v>
      </c>
      <c r="C16" s="5" t="s">
        <v>332</v>
      </c>
    </row>
    <row r="17" spans="2:3" x14ac:dyDescent="0.25">
      <c r="B17" s="40" t="s">
        <v>286</v>
      </c>
      <c r="C17" s="8" t="s">
        <v>333</v>
      </c>
    </row>
    <row r="18" spans="2:3" x14ac:dyDescent="0.25">
      <c r="B18" s="39" t="s">
        <v>298</v>
      </c>
      <c r="C18" s="5" t="s">
        <v>111</v>
      </c>
    </row>
    <row r="19" spans="2:3" x14ac:dyDescent="0.25">
      <c r="B19" s="26" t="s">
        <v>15</v>
      </c>
      <c r="C19" s="59" t="s">
        <v>334</v>
      </c>
    </row>
  </sheetData>
  <mergeCells count="1">
    <mergeCell ref="B2:C5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A0AE-7426-4106-B278-E1B184962440}">
  <dimension ref="B2:K19"/>
  <sheetViews>
    <sheetView showGridLines="0" workbookViewId="0">
      <selection activeCell="B2" sqref="B2:C5"/>
    </sheetView>
  </sheetViews>
  <sheetFormatPr baseColWidth="10" defaultRowHeight="15" x14ac:dyDescent="0.25"/>
  <cols>
    <col min="2" max="2" width="40.7109375" customWidth="1"/>
    <col min="3" max="3" width="33.5703125" customWidth="1"/>
  </cols>
  <sheetData>
    <row r="2" spans="2:11" ht="15" customHeight="1" x14ac:dyDescent="0.25">
      <c r="B2" s="111" t="str">
        <f>Tabellenübersicht!A22</f>
        <v>Tabelle 3.8: Orthoptik - häufigste Einsatzgebiete der angestellten Berufsangehörigen nach Settings in absoluten Zahlen und in Prozent (ausgewertete n=361, Mehrfachzuordnungen möglich)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111"/>
      <c r="C5" s="111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8" t="s">
        <v>231</v>
      </c>
    </row>
    <row r="8" spans="2:11" x14ac:dyDescent="0.25">
      <c r="B8" s="39" t="s">
        <v>286</v>
      </c>
      <c r="C8" s="5" t="s">
        <v>335</v>
      </c>
    </row>
    <row r="9" spans="2:11" x14ac:dyDescent="0.25">
      <c r="B9" s="40" t="s">
        <v>80</v>
      </c>
      <c r="C9" s="8" t="s">
        <v>336</v>
      </c>
    </row>
    <row r="10" spans="2:11" x14ac:dyDescent="0.25">
      <c r="B10" s="39" t="s">
        <v>290</v>
      </c>
      <c r="C10" s="5" t="s">
        <v>337</v>
      </c>
    </row>
    <row r="11" spans="2:11" x14ac:dyDescent="0.25">
      <c r="B11" s="40" t="s">
        <v>114</v>
      </c>
      <c r="C11" s="8" t="s">
        <v>338</v>
      </c>
    </row>
    <row r="12" spans="2:11" x14ac:dyDescent="0.25">
      <c r="B12" s="39" t="s">
        <v>288</v>
      </c>
      <c r="C12" s="5" t="s">
        <v>339</v>
      </c>
    </row>
    <row r="13" spans="2:11" x14ac:dyDescent="0.25">
      <c r="B13" s="40" t="s">
        <v>137</v>
      </c>
      <c r="C13" s="8" t="s">
        <v>340</v>
      </c>
    </row>
    <row r="14" spans="2:11" x14ac:dyDescent="0.25">
      <c r="B14" s="39" t="s">
        <v>109</v>
      </c>
      <c r="C14" s="5" t="s">
        <v>341</v>
      </c>
    </row>
    <row r="15" spans="2:11" x14ac:dyDescent="0.25">
      <c r="B15" s="40" t="s">
        <v>283</v>
      </c>
      <c r="C15" s="8" t="s">
        <v>341</v>
      </c>
    </row>
    <row r="16" spans="2:11" x14ac:dyDescent="0.25">
      <c r="B16" s="39" t="s">
        <v>85</v>
      </c>
      <c r="C16" s="5" t="s">
        <v>124</v>
      </c>
    </row>
    <row r="17" spans="2:3" x14ac:dyDescent="0.25">
      <c r="B17" s="40" t="s">
        <v>90</v>
      </c>
      <c r="C17" s="8" t="s">
        <v>342</v>
      </c>
    </row>
    <row r="18" spans="2:3" x14ac:dyDescent="0.25">
      <c r="B18" s="39" t="s">
        <v>298</v>
      </c>
      <c r="C18" s="5" t="s">
        <v>75</v>
      </c>
    </row>
    <row r="19" spans="2:3" x14ac:dyDescent="0.25">
      <c r="B19" s="26" t="s">
        <v>15</v>
      </c>
      <c r="C19" s="59" t="s">
        <v>343</v>
      </c>
    </row>
  </sheetData>
  <mergeCells count="1">
    <mergeCell ref="B2:C5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25B7D-A411-45A6-97E8-DCEA2B4D007C}">
  <dimension ref="B2:K19"/>
  <sheetViews>
    <sheetView showGridLines="0" workbookViewId="0">
      <selection activeCell="B2" sqref="B2:C5"/>
    </sheetView>
  </sheetViews>
  <sheetFormatPr baseColWidth="10" defaultRowHeight="15" x14ac:dyDescent="0.25"/>
  <cols>
    <col min="2" max="2" width="40.7109375" customWidth="1"/>
    <col min="3" max="3" width="21.42578125" customWidth="1"/>
  </cols>
  <sheetData>
    <row r="2" spans="2:11" ht="15" customHeight="1" x14ac:dyDescent="0.25">
      <c r="B2" s="111" t="str">
        <f>Tabellenübersicht!A23</f>
        <v>Tabelle 3.9: Physiotherapie - häufigste Einsatzgebiete der angestellten Berufsangehörigen nach Settings in absoluten Zahlen und in Prozent (ausgewertete n=8.689, Mehrfachzuordnungen möglich)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111"/>
      <c r="C5" s="111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8" t="s">
        <v>232</v>
      </c>
    </row>
    <row r="8" spans="2:11" x14ac:dyDescent="0.25">
      <c r="B8" s="39" t="s">
        <v>80</v>
      </c>
      <c r="C8" s="5" t="s">
        <v>344</v>
      </c>
    </row>
    <row r="9" spans="2:11" x14ac:dyDescent="0.25">
      <c r="B9" s="40" t="s">
        <v>137</v>
      </c>
      <c r="C9" s="8" t="s">
        <v>345</v>
      </c>
    </row>
    <row r="10" spans="2:11" x14ac:dyDescent="0.25">
      <c r="B10" s="39" t="s">
        <v>288</v>
      </c>
      <c r="C10" s="5" t="s">
        <v>346</v>
      </c>
    </row>
    <row r="11" spans="2:11" ht="18" x14ac:dyDescent="0.25">
      <c r="B11" s="40" t="s">
        <v>347</v>
      </c>
      <c r="C11" s="8" t="s">
        <v>348</v>
      </c>
    </row>
    <row r="12" spans="2:11" x14ac:dyDescent="0.25">
      <c r="B12" s="39" t="s">
        <v>85</v>
      </c>
      <c r="C12" s="5" t="s">
        <v>349</v>
      </c>
    </row>
    <row r="13" spans="2:11" x14ac:dyDescent="0.25">
      <c r="B13" s="40" t="s">
        <v>109</v>
      </c>
      <c r="C13" s="8" t="s">
        <v>350</v>
      </c>
    </row>
    <row r="14" spans="2:11" x14ac:dyDescent="0.25">
      <c r="B14" s="39" t="s">
        <v>90</v>
      </c>
      <c r="C14" s="5" t="s">
        <v>351</v>
      </c>
    </row>
    <row r="15" spans="2:11" x14ac:dyDescent="0.25">
      <c r="B15" s="40" t="s">
        <v>114</v>
      </c>
      <c r="C15" s="8" t="s">
        <v>352</v>
      </c>
    </row>
    <row r="16" spans="2:11" x14ac:dyDescent="0.25">
      <c r="B16" s="39" t="s">
        <v>286</v>
      </c>
      <c r="C16" s="5" t="s">
        <v>353</v>
      </c>
    </row>
    <row r="17" spans="2:3" x14ac:dyDescent="0.25">
      <c r="B17" s="40" t="s">
        <v>136</v>
      </c>
      <c r="C17" s="8" t="s">
        <v>354</v>
      </c>
    </row>
    <row r="18" spans="2:3" x14ac:dyDescent="0.25">
      <c r="B18" s="39" t="s">
        <v>298</v>
      </c>
      <c r="C18" s="5" t="s">
        <v>355</v>
      </c>
    </row>
    <row r="19" spans="2:3" x14ac:dyDescent="0.25">
      <c r="B19" s="26" t="s">
        <v>15</v>
      </c>
      <c r="C19" s="59" t="s">
        <v>356</v>
      </c>
    </row>
  </sheetData>
  <mergeCells count="1">
    <mergeCell ref="B2:C5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83C79-2DBD-4C81-A4A6-A5B110C751D1}">
  <dimension ref="B2:K19"/>
  <sheetViews>
    <sheetView showGridLines="0" workbookViewId="0">
      <selection activeCell="B2" sqref="B2:C5"/>
    </sheetView>
  </sheetViews>
  <sheetFormatPr baseColWidth="10" defaultRowHeight="15" x14ac:dyDescent="0.25"/>
  <cols>
    <col min="2" max="2" width="40.7109375" customWidth="1"/>
    <col min="3" max="3" width="20.85546875" customWidth="1"/>
  </cols>
  <sheetData>
    <row r="2" spans="2:11" ht="15" customHeight="1" x14ac:dyDescent="0.25">
      <c r="B2" s="111" t="str">
        <f>Tabellenübersicht!A24</f>
        <v>Tabelle 3.10: Radiologietechnologie - häufigste Einsatzgebiete der angestellten Berufsangehörigen nach Settings in absoluten Zahlen und in Prozent (ausgewertete n=5.191, Mehrfachzuordnungen möglich)</v>
      </c>
      <c r="C2" s="111"/>
      <c r="D2" s="74"/>
      <c r="E2" s="74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74"/>
      <c r="E3" s="74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111"/>
      <c r="C5" s="111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8" t="s">
        <v>233</v>
      </c>
    </row>
    <row r="8" spans="2:11" x14ac:dyDescent="0.25">
      <c r="B8" s="39" t="s">
        <v>80</v>
      </c>
      <c r="C8" s="5" t="s">
        <v>357</v>
      </c>
    </row>
    <row r="9" spans="2:11" x14ac:dyDescent="0.25">
      <c r="B9" s="40" t="s">
        <v>290</v>
      </c>
      <c r="C9" s="8" t="s">
        <v>358</v>
      </c>
    </row>
    <row r="10" spans="2:11" x14ac:dyDescent="0.25">
      <c r="B10" s="39" t="s">
        <v>286</v>
      </c>
      <c r="C10" s="5" t="s">
        <v>359</v>
      </c>
    </row>
    <row r="11" spans="2:11" x14ac:dyDescent="0.25">
      <c r="B11" s="40" t="s">
        <v>288</v>
      </c>
      <c r="C11" s="8" t="s">
        <v>360</v>
      </c>
    </row>
    <row r="12" spans="2:11" x14ac:dyDescent="0.25">
      <c r="B12" s="39" t="s">
        <v>109</v>
      </c>
      <c r="C12" s="5" t="s">
        <v>361</v>
      </c>
    </row>
    <row r="13" spans="2:11" x14ac:dyDescent="0.25">
      <c r="B13" s="40" t="s">
        <v>114</v>
      </c>
      <c r="C13" s="8" t="s">
        <v>362</v>
      </c>
    </row>
    <row r="14" spans="2:11" x14ac:dyDescent="0.25">
      <c r="B14" s="39" t="s">
        <v>137</v>
      </c>
      <c r="C14" s="5" t="s">
        <v>299</v>
      </c>
    </row>
    <row r="15" spans="2:11" x14ac:dyDescent="0.25">
      <c r="B15" s="40" t="s">
        <v>283</v>
      </c>
      <c r="C15" s="8" t="s">
        <v>102</v>
      </c>
    </row>
    <row r="16" spans="2:11" ht="18" x14ac:dyDescent="0.25">
      <c r="B16" s="39" t="s">
        <v>363</v>
      </c>
      <c r="C16" s="5" t="s">
        <v>341</v>
      </c>
    </row>
    <row r="17" spans="2:3" x14ac:dyDescent="0.25">
      <c r="B17" s="40" t="s">
        <v>90</v>
      </c>
      <c r="C17" s="8" t="s">
        <v>341</v>
      </c>
    </row>
    <row r="18" spans="2:3" x14ac:dyDescent="0.25">
      <c r="B18" s="39" t="s">
        <v>298</v>
      </c>
      <c r="C18" s="5" t="s">
        <v>129</v>
      </c>
    </row>
    <row r="19" spans="2:3" x14ac:dyDescent="0.25">
      <c r="B19" s="26" t="s">
        <v>15</v>
      </c>
      <c r="C19" s="59" t="s">
        <v>364</v>
      </c>
    </row>
  </sheetData>
  <mergeCells count="1">
    <mergeCell ref="B2:C5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DF46-E9B2-44A8-A390-7798F83BCC2D}">
  <dimension ref="B2:K17"/>
  <sheetViews>
    <sheetView showGridLines="0" workbookViewId="0">
      <selection activeCell="B2" sqref="B2:J6"/>
    </sheetView>
  </sheetViews>
  <sheetFormatPr baseColWidth="10" defaultRowHeight="15" x14ac:dyDescent="0.25"/>
  <sheetData>
    <row r="2" spans="2:11" ht="15" customHeight="1" x14ac:dyDescent="0.25">
      <c r="B2" s="111" t="str">
        <f>Tabellenübersicht!A25</f>
        <v xml:space="preserve">Tabelle 3.11: MTD - Registrierungen mit beruflicher Erstqualifikation in Österreich nach Bundesland der Berufsausübung 2022 in Prozent (ausgewertete n=36.202) </v>
      </c>
      <c r="C2" s="111"/>
      <c r="D2" s="111"/>
      <c r="E2" s="111"/>
      <c r="F2" s="111"/>
      <c r="G2" s="111"/>
      <c r="H2" s="111"/>
      <c r="I2" s="111"/>
      <c r="J2" s="111"/>
      <c r="K2" s="74"/>
    </row>
    <row r="3" spans="2:1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74"/>
    </row>
    <row r="4" spans="2:11" x14ac:dyDescent="0.25">
      <c r="B4" s="111"/>
      <c r="C4" s="111"/>
      <c r="D4" s="111"/>
      <c r="E4" s="111"/>
      <c r="F4" s="111"/>
      <c r="G4" s="111"/>
      <c r="H4" s="111"/>
      <c r="I4" s="111"/>
      <c r="J4" s="111"/>
      <c r="K4" s="74"/>
    </row>
    <row r="5" spans="2:11" x14ac:dyDescent="0.25">
      <c r="B5" s="111"/>
      <c r="C5" s="111"/>
      <c r="D5" s="111"/>
      <c r="E5" s="111"/>
      <c r="F5" s="111"/>
      <c r="G5" s="111"/>
      <c r="H5" s="111"/>
      <c r="I5" s="111"/>
      <c r="J5" s="111"/>
      <c r="K5" s="74"/>
    </row>
    <row r="6" spans="2:11" x14ac:dyDescent="0.25">
      <c r="B6" s="111"/>
      <c r="C6" s="111"/>
      <c r="D6" s="111"/>
      <c r="E6" s="111"/>
      <c r="F6" s="111"/>
      <c r="G6" s="111"/>
      <c r="H6" s="111"/>
      <c r="I6" s="111"/>
      <c r="J6" s="111"/>
    </row>
    <row r="7" spans="2:11" x14ac:dyDescent="0.25">
      <c r="B7" s="23" t="s">
        <v>147</v>
      </c>
      <c r="C7" s="23" t="s">
        <v>365</v>
      </c>
      <c r="D7" s="23" t="s">
        <v>227</v>
      </c>
      <c r="E7" s="23" t="s">
        <v>228</v>
      </c>
      <c r="F7" s="23" t="s">
        <v>229</v>
      </c>
      <c r="G7" s="23" t="s">
        <v>230</v>
      </c>
      <c r="H7" s="23" t="s">
        <v>231</v>
      </c>
      <c r="I7" s="23" t="s">
        <v>232</v>
      </c>
      <c r="J7" s="1" t="s">
        <v>233</v>
      </c>
    </row>
    <row r="8" spans="2:11" x14ac:dyDescent="0.25">
      <c r="B8" s="39" t="s">
        <v>152</v>
      </c>
      <c r="C8" s="33" t="s">
        <v>366</v>
      </c>
      <c r="D8" s="33" t="s">
        <v>166</v>
      </c>
      <c r="E8" s="33" t="s">
        <v>166</v>
      </c>
      <c r="F8" s="33" t="s">
        <v>163</v>
      </c>
      <c r="G8" s="33" t="s">
        <v>367</v>
      </c>
      <c r="H8" s="33" t="s">
        <v>367</v>
      </c>
      <c r="I8" s="33" t="s">
        <v>368</v>
      </c>
      <c r="J8" s="34" t="s">
        <v>158</v>
      </c>
    </row>
    <row r="9" spans="2:11" x14ac:dyDescent="0.25">
      <c r="B9" s="40" t="s">
        <v>157</v>
      </c>
      <c r="C9" s="35" t="s">
        <v>168</v>
      </c>
      <c r="D9" s="35" t="s">
        <v>369</v>
      </c>
      <c r="E9" s="35" t="s">
        <v>160</v>
      </c>
      <c r="F9" s="35" t="s">
        <v>163</v>
      </c>
      <c r="G9" s="35" t="s">
        <v>160</v>
      </c>
      <c r="H9" s="35" t="s">
        <v>160</v>
      </c>
      <c r="I9" s="35" t="s">
        <v>176</v>
      </c>
      <c r="J9" s="31" t="s">
        <v>166</v>
      </c>
    </row>
    <row r="10" spans="2:11" x14ac:dyDescent="0.25">
      <c r="B10" s="39" t="s">
        <v>161</v>
      </c>
      <c r="C10" s="33" t="s">
        <v>168</v>
      </c>
      <c r="D10" s="33" t="s">
        <v>159</v>
      </c>
      <c r="E10" s="33" t="s">
        <v>369</v>
      </c>
      <c r="F10" s="33" t="s">
        <v>160</v>
      </c>
      <c r="G10" s="33" t="s">
        <v>155</v>
      </c>
      <c r="H10" s="33" t="s">
        <v>166</v>
      </c>
      <c r="I10" s="33" t="s">
        <v>370</v>
      </c>
      <c r="J10" s="34" t="s">
        <v>158</v>
      </c>
    </row>
    <row r="11" spans="2:11" x14ac:dyDescent="0.25">
      <c r="B11" s="40" t="s">
        <v>164</v>
      </c>
      <c r="C11" s="35" t="s">
        <v>156</v>
      </c>
      <c r="D11" s="35" t="s">
        <v>166</v>
      </c>
      <c r="E11" s="35" t="s">
        <v>158</v>
      </c>
      <c r="F11" s="35" t="s">
        <v>168</v>
      </c>
      <c r="G11" s="35" t="s">
        <v>159</v>
      </c>
      <c r="H11" s="35" t="s">
        <v>166</v>
      </c>
      <c r="I11" s="35" t="s">
        <v>366</v>
      </c>
      <c r="J11" s="31" t="s">
        <v>166</v>
      </c>
    </row>
    <row r="12" spans="2:11" x14ac:dyDescent="0.25">
      <c r="B12" s="39" t="s">
        <v>167</v>
      </c>
      <c r="C12" s="33" t="s">
        <v>371</v>
      </c>
      <c r="D12" s="33" t="s">
        <v>165</v>
      </c>
      <c r="E12" s="33" t="s">
        <v>160</v>
      </c>
      <c r="F12" s="33" t="s">
        <v>154</v>
      </c>
      <c r="G12" s="33" t="s">
        <v>162</v>
      </c>
      <c r="H12" s="33" t="s">
        <v>162</v>
      </c>
      <c r="I12" s="33" t="s">
        <v>372</v>
      </c>
      <c r="J12" s="34" t="s">
        <v>158</v>
      </c>
    </row>
    <row r="13" spans="2:11" x14ac:dyDescent="0.25">
      <c r="B13" s="40" t="s">
        <v>169</v>
      </c>
      <c r="C13" s="35" t="s">
        <v>153</v>
      </c>
      <c r="D13" s="35" t="s">
        <v>166</v>
      </c>
      <c r="E13" s="35" t="s">
        <v>166</v>
      </c>
      <c r="F13" s="35" t="s">
        <v>156</v>
      </c>
      <c r="G13" s="35" t="s">
        <v>160</v>
      </c>
      <c r="H13" s="35" t="s">
        <v>156</v>
      </c>
      <c r="I13" s="35" t="s">
        <v>373</v>
      </c>
      <c r="J13" s="31" t="s">
        <v>159</v>
      </c>
    </row>
    <row r="14" spans="2:11" x14ac:dyDescent="0.25">
      <c r="B14" s="39" t="s">
        <v>170</v>
      </c>
      <c r="C14" s="33" t="s">
        <v>370</v>
      </c>
      <c r="D14" s="33" t="s">
        <v>160</v>
      </c>
      <c r="E14" s="33" t="s">
        <v>160</v>
      </c>
      <c r="F14" s="33" t="s">
        <v>171</v>
      </c>
      <c r="G14" s="33" t="s">
        <v>165</v>
      </c>
      <c r="H14" s="33" t="s">
        <v>374</v>
      </c>
      <c r="I14" s="33" t="s">
        <v>375</v>
      </c>
      <c r="J14" s="34" t="s">
        <v>159</v>
      </c>
    </row>
    <row r="15" spans="2:11" x14ac:dyDescent="0.25">
      <c r="B15" s="40" t="s">
        <v>172</v>
      </c>
      <c r="C15" s="35" t="s">
        <v>376</v>
      </c>
      <c r="D15" s="35" t="s">
        <v>377</v>
      </c>
      <c r="E15" s="35" t="s">
        <v>378</v>
      </c>
      <c r="F15" s="35" t="s">
        <v>368</v>
      </c>
      <c r="G15" s="35" t="s">
        <v>379</v>
      </c>
      <c r="H15" s="35" t="s">
        <v>380</v>
      </c>
      <c r="I15" s="35" t="s">
        <v>381</v>
      </c>
      <c r="J15" s="31" t="s">
        <v>378</v>
      </c>
    </row>
    <row r="16" spans="2:11" x14ac:dyDescent="0.25">
      <c r="B16" s="39" t="s">
        <v>173</v>
      </c>
      <c r="C16" s="33" t="s">
        <v>178</v>
      </c>
      <c r="D16" s="33" t="s">
        <v>171</v>
      </c>
      <c r="E16" s="33" t="s">
        <v>159</v>
      </c>
      <c r="F16" s="33" t="s">
        <v>155</v>
      </c>
      <c r="G16" s="33" t="s">
        <v>171</v>
      </c>
      <c r="H16" s="33" t="s">
        <v>166</v>
      </c>
      <c r="I16" s="33" t="s">
        <v>382</v>
      </c>
      <c r="J16" s="34" t="s">
        <v>155</v>
      </c>
    </row>
    <row r="17" spans="2:10" x14ac:dyDescent="0.25">
      <c r="B17" s="26" t="s">
        <v>383</v>
      </c>
      <c r="C17" s="23" t="s">
        <v>378</v>
      </c>
      <c r="D17" s="23" t="s">
        <v>160</v>
      </c>
      <c r="E17" s="23" t="s">
        <v>159</v>
      </c>
      <c r="F17" s="23" t="s">
        <v>162</v>
      </c>
      <c r="G17" s="23" t="s">
        <v>165</v>
      </c>
      <c r="H17" s="23" t="s">
        <v>160</v>
      </c>
      <c r="I17" s="23" t="s">
        <v>377</v>
      </c>
      <c r="J17" s="1" t="s">
        <v>158</v>
      </c>
    </row>
  </sheetData>
  <mergeCells count="1">
    <mergeCell ref="B2:J6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DCDB-8306-4221-9459-E8CBA8C5A45A}">
  <dimension ref="B2:K16"/>
  <sheetViews>
    <sheetView showGridLines="0" workbookViewId="0">
      <selection activeCell="B2" sqref="B2:J5"/>
    </sheetView>
  </sheetViews>
  <sheetFormatPr baseColWidth="10" defaultRowHeight="15" x14ac:dyDescent="0.25"/>
  <sheetData>
    <row r="2" spans="2:11" ht="15" customHeight="1" x14ac:dyDescent="0.25">
      <c r="B2" s="111" t="str">
        <f>Tabellenübersicht!A26</f>
        <v xml:space="preserve">Tabelle 3.12: MTD - Registrierungen von Berufsangehörigen pro Bundesland der Tätigkeit per 31. 12. 2022 (ausgewertete n=36.203, Mehrfachzuordnungen möglich) </v>
      </c>
      <c r="C2" s="111"/>
      <c r="D2" s="111"/>
      <c r="E2" s="111"/>
      <c r="F2" s="111"/>
      <c r="G2" s="111"/>
      <c r="H2" s="111"/>
      <c r="I2" s="111"/>
      <c r="J2" s="111"/>
      <c r="K2" s="74"/>
    </row>
    <row r="3" spans="2:1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74"/>
    </row>
    <row r="4" spans="2:11" x14ac:dyDescent="0.25">
      <c r="B4" s="111"/>
      <c r="C4" s="111"/>
      <c r="D4" s="111"/>
      <c r="E4" s="111"/>
      <c r="F4" s="111"/>
      <c r="G4" s="111"/>
      <c r="H4" s="111"/>
      <c r="I4" s="111"/>
      <c r="J4" s="111"/>
      <c r="K4" s="74"/>
    </row>
    <row r="5" spans="2:11" x14ac:dyDescent="0.25">
      <c r="B5" s="111"/>
      <c r="C5" s="111"/>
      <c r="D5" s="111"/>
      <c r="E5" s="111"/>
      <c r="F5" s="111"/>
      <c r="G5" s="111"/>
      <c r="H5" s="111"/>
      <c r="I5" s="111"/>
      <c r="J5" s="111"/>
      <c r="K5" s="74"/>
    </row>
    <row r="7" spans="2:11" x14ac:dyDescent="0.25">
      <c r="B7" s="41" t="s">
        <v>147</v>
      </c>
      <c r="C7" s="41" t="s">
        <v>227</v>
      </c>
      <c r="D7" s="41" t="s">
        <v>228</v>
      </c>
      <c r="E7" s="41" t="s">
        <v>229</v>
      </c>
      <c r="F7" s="41" t="s">
        <v>230</v>
      </c>
      <c r="G7" s="41" t="s">
        <v>231</v>
      </c>
      <c r="H7" s="41" t="s">
        <v>232</v>
      </c>
      <c r="I7" s="41" t="s">
        <v>233</v>
      </c>
      <c r="J7" s="28" t="s">
        <v>15</v>
      </c>
    </row>
    <row r="8" spans="2:11" x14ac:dyDescent="0.25">
      <c r="B8" s="24" t="s">
        <v>152</v>
      </c>
      <c r="C8" s="29">
        <v>134</v>
      </c>
      <c r="D8" s="29">
        <v>51</v>
      </c>
      <c r="E8" s="29">
        <v>98</v>
      </c>
      <c r="F8" s="29">
        <v>64</v>
      </c>
      <c r="G8" s="29">
        <v>12</v>
      </c>
      <c r="H8" s="29">
        <v>527</v>
      </c>
      <c r="I8" s="29">
        <v>142</v>
      </c>
      <c r="J8" s="4">
        <v>1028</v>
      </c>
    </row>
    <row r="9" spans="2:11" x14ac:dyDescent="0.25">
      <c r="B9" s="26" t="s">
        <v>157</v>
      </c>
      <c r="C9" s="30">
        <v>404</v>
      </c>
      <c r="D9" s="30">
        <v>98</v>
      </c>
      <c r="E9" s="30">
        <v>231</v>
      </c>
      <c r="F9" s="30">
        <v>141</v>
      </c>
      <c r="G9" s="30">
        <v>19</v>
      </c>
      <c r="H9" s="30">
        <v>936</v>
      </c>
      <c r="I9" s="30">
        <v>445</v>
      </c>
      <c r="J9" s="7">
        <v>2274</v>
      </c>
    </row>
    <row r="10" spans="2:11" ht="18" x14ac:dyDescent="0.25">
      <c r="B10" s="24" t="s">
        <v>161</v>
      </c>
      <c r="C10" s="29">
        <v>694</v>
      </c>
      <c r="D10" s="29">
        <v>347</v>
      </c>
      <c r="E10" s="29">
        <v>950</v>
      </c>
      <c r="F10" s="29">
        <v>394</v>
      </c>
      <c r="G10" s="29">
        <v>56</v>
      </c>
      <c r="H10" s="25">
        <v>3147</v>
      </c>
      <c r="I10" s="29">
        <v>745</v>
      </c>
      <c r="J10" s="4">
        <v>6333</v>
      </c>
    </row>
    <row r="11" spans="2:11" ht="18" x14ac:dyDescent="0.25">
      <c r="B11" s="26" t="s">
        <v>164</v>
      </c>
      <c r="C11" s="27">
        <v>1058</v>
      </c>
      <c r="D11" s="30">
        <v>279</v>
      </c>
      <c r="E11" s="30">
        <v>745</v>
      </c>
      <c r="F11" s="30">
        <v>460</v>
      </c>
      <c r="G11" s="30">
        <v>49</v>
      </c>
      <c r="H11" s="27">
        <v>2866</v>
      </c>
      <c r="I11" s="30">
        <v>912</v>
      </c>
      <c r="J11" s="7">
        <v>6369</v>
      </c>
    </row>
    <row r="12" spans="2:11" x14ac:dyDescent="0.25">
      <c r="B12" s="24" t="s">
        <v>167</v>
      </c>
      <c r="C12" s="29">
        <v>417</v>
      </c>
      <c r="D12" s="29">
        <v>128</v>
      </c>
      <c r="E12" s="29">
        <v>269</v>
      </c>
      <c r="F12" s="29">
        <v>138</v>
      </c>
      <c r="G12" s="29">
        <v>45</v>
      </c>
      <c r="H12" s="25">
        <v>1618</v>
      </c>
      <c r="I12" s="29">
        <v>360</v>
      </c>
      <c r="J12" s="4">
        <v>2975</v>
      </c>
    </row>
    <row r="13" spans="2:11" x14ac:dyDescent="0.25">
      <c r="B13" s="26" t="s">
        <v>169</v>
      </c>
      <c r="C13" s="27">
        <v>1149</v>
      </c>
      <c r="D13" s="30">
        <v>249</v>
      </c>
      <c r="E13" s="30">
        <v>479</v>
      </c>
      <c r="F13" s="30">
        <v>263</v>
      </c>
      <c r="G13" s="30">
        <v>24</v>
      </c>
      <c r="H13" s="27">
        <v>2229</v>
      </c>
      <c r="I13" s="30">
        <v>721</v>
      </c>
      <c r="J13" s="7">
        <v>5114</v>
      </c>
    </row>
    <row r="14" spans="2:11" x14ac:dyDescent="0.25">
      <c r="B14" s="24" t="s">
        <v>170</v>
      </c>
      <c r="C14" s="29">
        <v>650</v>
      </c>
      <c r="D14" s="29">
        <v>153</v>
      </c>
      <c r="E14" s="29">
        <v>520</v>
      </c>
      <c r="F14" s="29">
        <v>289</v>
      </c>
      <c r="G14" s="29">
        <v>11</v>
      </c>
      <c r="H14" s="25">
        <v>1865</v>
      </c>
      <c r="I14" s="29">
        <v>483</v>
      </c>
      <c r="J14" s="4">
        <v>3971</v>
      </c>
    </row>
    <row r="15" spans="2:11" x14ac:dyDescent="0.25">
      <c r="B15" s="26" t="s">
        <v>172</v>
      </c>
      <c r="C15" s="30">
        <v>154</v>
      </c>
      <c r="D15" s="30">
        <v>45</v>
      </c>
      <c r="E15" s="30">
        <v>134</v>
      </c>
      <c r="F15" s="30">
        <v>109</v>
      </c>
      <c r="G15" s="30">
        <v>11</v>
      </c>
      <c r="H15" s="30">
        <v>826</v>
      </c>
      <c r="I15" s="30">
        <v>146</v>
      </c>
      <c r="J15" s="7">
        <v>1425</v>
      </c>
    </row>
    <row r="16" spans="2:11" x14ac:dyDescent="0.25">
      <c r="B16" s="24" t="s">
        <v>173</v>
      </c>
      <c r="C16" s="25">
        <v>1805</v>
      </c>
      <c r="D16" s="29">
        <v>375</v>
      </c>
      <c r="E16" s="29">
        <v>921</v>
      </c>
      <c r="F16" s="29">
        <v>469</v>
      </c>
      <c r="G16" s="29">
        <v>154</v>
      </c>
      <c r="H16" s="25">
        <v>3335</v>
      </c>
      <c r="I16" s="25">
        <v>1316</v>
      </c>
      <c r="J16" s="4">
        <v>8375</v>
      </c>
    </row>
  </sheetData>
  <mergeCells count="1">
    <mergeCell ref="B2:J5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5A5C-5FD3-48AC-8C5A-69ADBF579DE6}">
  <dimension ref="B2:K14"/>
  <sheetViews>
    <sheetView showGridLines="0" workbookViewId="0">
      <selection activeCell="B2" sqref="B2:K5"/>
    </sheetView>
  </sheetViews>
  <sheetFormatPr baseColWidth="10" defaultRowHeight="15" x14ac:dyDescent="0.25"/>
  <sheetData>
    <row r="2" spans="2:11" x14ac:dyDescent="0.25">
      <c r="B2" s="111" t="str">
        <f>Tabellenübersicht!A27</f>
        <v xml:space="preserve">Tabelle 3.13: MTD - Berufsangehörige pro 1.000 Einwohner:innen nach Bundesland der Berufsausübung (ausgewertete n=36.203, Mehrfachzuordnungen möglich) 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25"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2:11" x14ac:dyDescent="0.25"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7" spans="2:11" x14ac:dyDescent="0.25">
      <c r="B7" s="23" t="s">
        <v>26</v>
      </c>
      <c r="C7" s="23" t="s">
        <v>216</v>
      </c>
      <c r="D7" s="23" t="s">
        <v>217</v>
      </c>
      <c r="E7" s="23" t="s">
        <v>218</v>
      </c>
      <c r="F7" s="23" t="s">
        <v>219</v>
      </c>
      <c r="G7" s="23" t="s">
        <v>220</v>
      </c>
      <c r="H7" s="23" t="s">
        <v>221</v>
      </c>
      <c r="I7" s="23" t="s">
        <v>170</v>
      </c>
      <c r="J7" s="23" t="s">
        <v>222</v>
      </c>
      <c r="K7" s="1" t="s">
        <v>173</v>
      </c>
    </row>
    <row r="8" spans="2:11" x14ac:dyDescent="0.25">
      <c r="B8" s="24" t="s">
        <v>232</v>
      </c>
      <c r="C8" s="33">
        <v>1.77</v>
      </c>
      <c r="D8" s="33">
        <v>1.66</v>
      </c>
      <c r="E8" s="33">
        <v>1.85</v>
      </c>
      <c r="F8" s="33">
        <v>1.9</v>
      </c>
      <c r="G8" s="33">
        <v>2.88</v>
      </c>
      <c r="H8" s="33">
        <v>1.78</v>
      </c>
      <c r="I8" s="33">
        <v>2.44</v>
      </c>
      <c r="J8" s="33">
        <v>2.06</v>
      </c>
      <c r="K8" s="34">
        <v>1.73</v>
      </c>
    </row>
    <row r="9" spans="2:11" x14ac:dyDescent="0.25">
      <c r="B9" s="26" t="s">
        <v>227</v>
      </c>
      <c r="C9" s="35">
        <v>0.45</v>
      </c>
      <c r="D9" s="35">
        <v>0.72</v>
      </c>
      <c r="E9" s="35">
        <v>0.41</v>
      </c>
      <c r="F9" s="35">
        <v>0.7</v>
      </c>
      <c r="G9" s="35">
        <v>0.74</v>
      </c>
      <c r="H9" s="35">
        <v>0.92</v>
      </c>
      <c r="I9" s="35">
        <v>0.85</v>
      </c>
      <c r="J9" s="35">
        <v>0.38</v>
      </c>
      <c r="K9" s="31">
        <v>0.93</v>
      </c>
    </row>
    <row r="10" spans="2:11" x14ac:dyDescent="0.25">
      <c r="B10" s="24" t="s">
        <v>233</v>
      </c>
      <c r="C10" s="33">
        <v>0.48</v>
      </c>
      <c r="D10" s="33">
        <v>0.79</v>
      </c>
      <c r="E10" s="33">
        <v>0.44</v>
      </c>
      <c r="F10" s="33">
        <v>0.61</v>
      </c>
      <c r="G10" s="33">
        <v>0.64</v>
      </c>
      <c r="H10" s="33">
        <v>0.57999999999999996</v>
      </c>
      <c r="I10" s="33">
        <v>0.63</v>
      </c>
      <c r="J10" s="33">
        <v>0.36</v>
      </c>
      <c r="K10" s="34">
        <v>0.68</v>
      </c>
    </row>
    <row r="11" spans="2:11" x14ac:dyDescent="0.25">
      <c r="B11" s="26" t="s">
        <v>229</v>
      </c>
      <c r="C11" s="35">
        <v>0.33</v>
      </c>
      <c r="D11" s="35">
        <v>0.41</v>
      </c>
      <c r="E11" s="35">
        <v>0.56000000000000005</v>
      </c>
      <c r="F11" s="35">
        <v>0.49</v>
      </c>
      <c r="G11" s="35">
        <v>0.48</v>
      </c>
      <c r="H11" s="35">
        <v>0.38</v>
      </c>
      <c r="I11" s="35">
        <v>0.68</v>
      </c>
      <c r="J11" s="35">
        <v>0.33</v>
      </c>
      <c r="K11" s="31">
        <v>0.48</v>
      </c>
    </row>
    <row r="12" spans="2:11" x14ac:dyDescent="0.25">
      <c r="B12" s="24" t="s">
        <v>230</v>
      </c>
      <c r="C12" s="33">
        <v>0.22</v>
      </c>
      <c r="D12" s="33">
        <v>0.25</v>
      </c>
      <c r="E12" s="33">
        <v>0.23</v>
      </c>
      <c r="F12" s="33">
        <v>0.31</v>
      </c>
      <c r="G12" s="33">
        <v>0.25</v>
      </c>
      <c r="H12" s="33">
        <v>0.21</v>
      </c>
      <c r="I12" s="33">
        <v>0.38</v>
      </c>
      <c r="J12" s="33">
        <v>0.27</v>
      </c>
      <c r="K12" s="34">
        <v>0.24</v>
      </c>
    </row>
    <row r="13" spans="2:11" x14ac:dyDescent="0.25">
      <c r="B13" s="26" t="s">
        <v>228</v>
      </c>
      <c r="C13" s="35">
        <v>0.17</v>
      </c>
      <c r="D13" s="35">
        <v>0.17</v>
      </c>
      <c r="E13" s="35">
        <v>0.2</v>
      </c>
      <c r="F13" s="35">
        <v>0.19</v>
      </c>
      <c r="G13" s="35">
        <v>0.23</v>
      </c>
      <c r="H13" s="35">
        <v>0.2</v>
      </c>
      <c r="I13" s="35">
        <v>0.2</v>
      </c>
      <c r="J13" s="35">
        <v>0.11</v>
      </c>
      <c r="K13" s="31">
        <v>0.19</v>
      </c>
    </row>
    <row r="14" spans="2:11" x14ac:dyDescent="0.25">
      <c r="B14" s="24" t="s">
        <v>231</v>
      </c>
      <c r="C14" s="33">
        <v>0.04</v>
      </c>
      <c r="D14" s="33">
        <v>0.03</v>
      </c>
      <c r="E14" s="33">
        <v>0.03</v>
      </c>
      <c r="F14" s="33">
        <v>0.03</v>
      </c>
      <c r="G14" s="33">
        <v>0.08</v>
      </c>
      <c r="H14" s="33">
        <v>0.02</v>
      </c>
      <c r="I14" s="33">
        <v>0.01</v>
      </c>
      <c r="J14" s="33">
        <v>0.03</v>
      </c>
      <c r="K14" s="34">
        <v>0.08</v>
      </c>
    </row>
  </sheetData>
  <mergeCells count="1">
    <mergeCell ref="B2:K5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D9DD-30D3-48F7-855E-0E500C55B83A}">
  <dimension ref="B2:K14"/>
  <sheetViews>
    <sheetView showGridLines="0" workbookViewId="0">
      <selection activeCell="B7" sqref="B7:K14"/>
    </sheetView>
  </sheetViews>
  <sheetFormatPr baseColWidth="10" defaultRowHeight="15" x14ac:dyDescent="0.25"/>
  <sheetData>
    <row r="2" spans="2:11" x14ac:dyDescent="0.25">
      <c r="B2" s="111" t="str">
        <f>Tabellenübersicht!A28</f>
        <v>Tabelle 3.14: MTD - Einwohnerzahl pro Berufsangehörige:n nach Bundesland der Berufsausübung (ausgewertete n=36.203, Mehrfachzuordnungen möglich)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25"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2:11" x14ac:dyDescent="0.25"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7" spans="2:11" x14ac:dyDescent="0.25">
      <c r="B7" s="53" t="s">
        <v>26</v>
      </c>
      <c r="C7" s="53" t="s">
        <v>216</v>
      </c>
      <c r="D7" s="53" t="s">
        <v>217</v>
      </c>
      <c r="E7" s="53" t="s">
        <v>218</v>
      </c>
      <c r="F7" s="53" t="s">
        <v>219</v>
      </c>
      <c r="G7" s="53" t="s">
        <v>220</v>
      </c>
      <c r="H7" s="53" t="s">
        <v>221</v>
      </c>
      <c r="I7" s="53" t="s">
        <v>170</v>
      </c>
      <c r="J7" s="53" t="s">
        <v>222</v>
      </c>
      <c r="K7" s="54" t="s">
        <v>173</v>
      </c>
    </row>
    <row r="8" spans="2:11" x14ac:dyDescent="0.25">
      <c r="B8" s="24" t="s">
        <v>232</v>
      </c>
      <c r="C8" s="33">
        <v>565</v>
      </c>
      <c r="D8" s="33">
        <v>603</v>
      </c>
      <c r="E8" s="33">
        <v>540</v>
      </c>
      <c r="F8" s="33">
        <v>525</v>
      </c>
      <c r="G8" s="33">
        <v>348</v>
      </c>
      <c r="H8" s="33">
        <v>562</v>
      </c>
      <c r="I8" s="33">
        <v>410</v>
      </c>
      <c r="J8" s="33">
        <v>486</v>
      </c>
      <c r="K8" s="34">
        <v>579</v>
      </c>
    </row>
    <row r="9" spans="2:11" x14ac:dyDescent="0.25">
      <c r="B9" s="26" t="s">
        <v>227</v>
      </c>
      <c r="C9" s="61">
        <v>2221</v>
      </c>
      <c r="D9" s="61">
        <v>1397</v>
      </c>
      <c r="E9" s="61">
        <v>2448</v>
      </c>
      <c r="F9" s="61">
        <v>1423</v>
      </c>
      <c r="G9" s="61">
        <v>1349</v>
      </c>
      <c r="H9" s="61">
        <v>1090</v>
      </c>
      <c r="I9" s="61">
        <v>1176</v>
      </c>
      <c r="J9" s="61">
        <v>2608</v>
      </c>
      <c r="K9" s="62">
        <v>1070</v>
      </c>
    </row>
    <row r="10" spans="2:11" x14ac:dyDescent="0.25">
      <c r="B10" s="24" t="s">
        <v>233</v>
      </c>
      <c r="C10" s="32">
        <v>2096</v>
      </c>
      <c r="D10" s="32">
        <v>1269</v>
      </c>
      <c r="E10" s="32">
        <v>2280</v>
      </c>
      <c r="F10" s="32">
        <v>1650</v>
      </c>
      <c r="G10" s="32">
        <v>1563</v>
      </c>
      <c r="H10" s="32">
        <v>1738</v>
      </c>
      <c r="I10" s="32">
        <v>1582</v>
      </c>
      <c r="J10" s="32">
        <v>2751</v>
      </c>
      <c r="K10" s="63">
        <v>1468</v>
      </c>
    </row>
    <row r="11" spans="2:11" x14ac:dyDescent="0.25">
      <c r="B11" s="26" t="s">
        <v>229</v>
      </c>
      <c r="C11" s="61">
        <v>3037</v>
      </c>
      <c r="D11" s="61">
        <v>2444</v>
      </c>
      <c r="E11" s="61">
        <v>1788</v>
      </c>
      <c r="F11" s="61">
        <v>2020</v>
      </c>
      <c r="G11" s="61">
        <v>2091</v>
      </c>
      <c r="H11" s="61">
        <v>2616</v>
      </c>
      <c r="I11" s="61">
        <v>1469</v>
      </c>
      <c r="J11" s="61">
        <v>2998</v>
      </c>
      <c r="K11" s="62">
        <v>2097</v>
      </c>
    </row>
    <row r="12" spans="2:11" x14ac:dyDescent="0.25">
      <c r="B12" s="24" t="s">
        <v>230</v>
      </c>
      <c r="C12" s="32">
        <v>4650</v>
      </c>
      <c r="D12" s="32">
        <v>4004</v>
      </c>
      <c r="E12" s="32">
        <v>4312</v>
      </c>
      <c r="F12" s="32">
        <v>3272</v>
      </c>
      <c r="G12" s="32">
        <v>4077</v>
      </c>
      <c r="H12" s="32">
        <v>4764</v>
      </c>
      <c r="I12" s="32">
        <v>2644</v>
      </c>
      <c r="J12" s="32">
        <v>3685</v>
      </c>
      <c r="K12" s="63">
        <v>4119</v>
      </c>
    </row>
    <row r="13" spans="2:11" x14ac:dyDescent="0.25">
      <c r="B13" s="26" t="s">
        <v>228</v>
      </c>
      <c r="C13" s="61">
        <v>5835</v>
      </c>
      <c r="D13" s="61">
        <v>5760</v>
      </c>
      <c r="E13" s="61">
        <v>4896</v>
      </c>
      <c r="F13" s="61">
        <v>5395</v>
      </c>
      <c r="G13" s="61">
        <v>4395</v>
      </c>
      <c r="H13" s="61">
        <v>5032</v>
      </c>
      <c r="I13" s="61">
        <v>4994</v>
      </c>
      <c r="J13" s="61">
        <v>8926</v>
      </c>
      <c r="K13" s="62">
        <v>5151</v>
      </c>
    </row>
    <row r="14" spans="2:11" x14ac:dyDescent="0.25">
      <c r="B14" s="24" t="s">
        <v>231</v>
      </c>
      <c r="C14" s="32">
        <v>24799</v>
      </c>
      <c r="D14" s="32">
        <v>29711</v>
      </c>
      <c r="E14" s="32">
        <v>30336</v>
      </c>
      <c r="F14" s="32">
        <v>30717</v>
      </c>
      <c r="G14" s="32">
        <v>12502</v>
      </c>
      <c r="H14" s="32">
        <v>52205</v>
      </c>
      <c r="I14" s="32">
        <v>69464</v>
      </c>
      <c r="J14" s="32">
        <v>36516</v>
      </c>
      <c r="K14" s="63">
        <v>12543</v>
      </c>
    </row>
  </sheetData>
  <mergeCells count="1">
    <mergeCell ref="B2:K5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6BE6D-5BDF-477C-8227-617E657EFA27}">
  <dimension ref="B2:G8"/>
  <sheetViews>
    <sheetView showGridLines="0" workbookViewId="0">
      <selection activeCell="B2" sqref="B2:G4"/>
    </sheetView>
  </sheetViews>
  <sheetFormatPr baseColWidth="10" defaultRowHeight="15" x14ac:dyDescent="0.25"/>
  <sheetData>
    <row r="2" spans="2:7" x14ac:dyDescent="0.25">
      <c r="B2" s="111" t="str">
        <f>Tabellenübersicht!_Toc134015134</f>
        <v xml:space="preserve">Tabelle 4.1: OTA – Registrierungen gesamt und nach Geschlecht in absoluten Zahlen und in Prozent (n=10) </v>
      </c>
      <c r="C2" s="111"/>
      <c r="D2" s="111"/>
      <c r="E2" s="111"/>
      <c r="F2" s="111"/>
      <c r="G2" s="111"/>
    </row>
    <row r="3" spans="2:7" x14ac:dyDescent="0.25">
      <c r="B3" s="111"/>
      <c r="C3" s="111"/>
      <c r="D3" s="111"/>
      <c r="E3" s="111"/>
      <c r="F3" s="111"/>
      <c r="G3" s="111"/>
    </row>
    <row r="4" spans="2:7" x14ac:dyDescent="0.25">
      <c r="B4" s="111"/>
      <c r="C4" s="111"/>
      <c r="D4" s="111"/>
      <c r="E4" s="111"/>
      <c r="F4" s="111"/>
      <c r="G4" s="111"/>
    </row>
    <row r="7" spans="2:7" ht="18" x14ac:dyDescent="0.25">
      <c r="B7" s="65" t="s">
        <v>0</v>
      </c>
      <c r="C7" s="65" t="s">
        <v>385</v>
      </c>
      <c r="D7" s="65" t="s">
        <v>223</v>
      </c>
      <c r="E7" s="65" t="s">
        <v>224</v>
      </c>
      <c r="F7" s="65" t="s">
        <v>386</v>
      </c>
      <c r="G7" s="1" t="s">
        <v>387</v>
      </c>
    </row>
    <row r="8" spans="2:7" x14ac:dyDescent="0.25">
      <c r="B8" s="66" t="s">
        <v>388</v>
      </c>
      <c r="C8" s="67">
        <v>10</v>
      </c>
      <c r="D8" s="67">
        <v>9</v>
      </c>
      <c r="E8" s="67">
        <v>1</v>
      </c>
      <c r="F8" s="68">
        <v>0.9</v>
      </c>
      <c r="G8" s="69">
        <v>0.1</v>
      </c>
    </row>
  </sheetData>
  <mergeCells count="1">
    <mergeCell ref="B2:G4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29B0-9991-495A-A621-AF11B2CF5936}">
  <dimension ref="B2:C11"/>
  <sheetViews>
    <sheetView showGridLines="0" workbookViewId="0">
      <selection activeCell="G14" sqref="G14"/>
    </sheetView>
  </sheetViews>
  <sheetFormatPr baseColWidth="10" defaultRowHeight="15" x14ac:dyDescent="0.25"/>
  <cols>
    <col min="1" max="1" width="13.7109375" customWidth="1"/>
    <col min="2" max="2" width="16.7109375" customWidth="1"/>
    <col min="3" max="3" width="24" customWidth="1"/>
  </cols>
  <sheetData>
    <row r="2" spans="2:3" x14ac:dyDescent="0.25">
      <c r="B2" s="111" t="str">
        <f>Tabellenübersicht!A30</f>
        <v>Tabelle 4.2: OTA – Berufsangehörige nach Altersgruppen in absoluten Zahlen und in Prozent (n=10)</v>
      </c>
      <c r="C2" s="111"/>
    </row>
    <row r="3" spans="2:3" x14ac:dyDescent="0.25">
      <c r="B3" s="111"/>
      <c r="C3" s="111"/>
    </row>
    <row r="4" spans="2:3" x14ac:dyDescent="0.25">
      <c r="B4" s="111"/>
      <c r="C4" s="111"/>
    </row>
    <row r="5" spans="2:3" x14ac:dyDescent="0.25">
      <c r="B5" s="111"/>
      <c r="C5" s="111"/>
    </row>
    <row r="7" spans="2:3" x14ac:dyDescent="0.25">
      <c r="B7" s="65" t="s">
        <v>52</v>
      </c>
      <c r="C7" s="1" t="s">
        <v>385</v>
      </c>
    </row>
    <row r="8" spans="2:3" x14ac:dyDescent="0.25">
      <c r="B8" s="66" t="s">
        <v>53</v>
      </c>
      <c r="C8" s="34" t="s">
        <v>389</v>
      </c>
    </row>
    <row r="9" spans="2:3" x14ac:dyDescent="0.25">
      <c r="B9" s="70" t="s">
        <v>57</v>
      </c>
      <c r="C9" s="31" t="s">
        <v>390</v>
      </c>
    </row>
    <row r="10" spans="2:3" x14ac:dyDescent="0.25">
      <c r="B10" s="66" t="s">
        <v>61</v>
      </c>
      <c r="C10" s="34" t="s">
        <v>389</v>
      </c>
    </row>
    <row r="11" spans="2:3" x14ac:dyDescent="0.25">
      <c r="B11" s="70" t="s">
        <v>65</v>
      </c>
      <c r="C11" s="31" t="s">
        <v>389</v>
      </c>
    </row>
  </sheetData>
  <mergeCells count="1">
    <mergeCell ref="B2:C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97C78-431A-49BF-BBDA-91F4790A71EB}">
  <dimension ref="B2:G32"/>
  <sheetViews>
    <sheetView showGridLines="0" workbookViewId="0">
      <selection activeCell="B3" sqref="B3:G5"/>
    </sheetView>
  </sheetViews>
  <sheetFormatPr baseColWidth="10" defaultRowHeight="15" x14ac:dyDescent="0.25"/>
  <cols>
    <col min="2" max="7" width="17.28515625" customWidth="1"/>
  </cols>
  <sheetData>
    <row r="2" spans="2:7" x14ac:dyDescent="0.25">
      <c r="B2" t="s">
        <v>39</v>
      </c>
    </row>
    <row r="3" spans="2:7" ht="14.45" customHeight="1" x14ac:dyDescent="0.25">
      <c r="B3" s="111" t="str">
        <f>"Gegenüberstellung der Registrierungen gesamt per 31. 12. 2020 (ausgewertete n= "&amp;TEXT(C31,"#.##0")&amp;", Mehrfachzuordnungen möglich), 31. 12. 2021 (ausgewertete n= "&amp;TEXT(D31,"#.##0")&amp;", Mehrfachzuordnungen möglich) und 31.12.2022 (ausgewertete n= "&amp;TEXT(E31,"#.##0")&amp;", Mehrfachzuordnungen möglich) pro Beruf in absoluten Zahlen und prozentueller Veränderung"</f>
        <v>Gegenüberstellung der Registrierungen gesamt per 31. 12. 2020 (ausgewertete n= 193.795, Mehrfachzuordnungen möglich), 31. 12. 2021 (ausgewertete n= 202.845, Mehrfachzuordnungen möglich) und 31.12.2022 (ausgewertete n= 211.856, Mehrfachzuordnungen möglich) pro Beruf in absoluten Zahlen und prozentueller Veränderung</v>
      </c>
      <c r="C3" s="111"/>
      <c r="D3" s="111"/>
      <c r="E3" s="111"/>
      <c r="F3" s="111"/>
      <c r="G3" s="111"/>
    </row>
    <row r="4" spans="2:7" x14ac:dyDescent="0.25">
      <c r="B4" s="111"/>
      <c r="C4" s="111"/>
      <c r="D4" s="111"/>
      <c r="E4" s="111"/>
      <c r="F4" s="111"/>
      <c r="G4" s="111"/>
    </row>
    <row r="5" spans="2:7" x14ac:dyDescent="0.25">
      <c r="B5" s="111"/>
      <c r="C5" s="111"/>
      <c r="D5" s="111"/>
      <c r="E5" s="111"/>
      <c r="F5" s="111"/>
      <c r="G5" s="111"/>
    </row>
    <row r="7" spans="2:7" ht="21.6" customHeight="1" x14ac:dyDescent="0.25">
      <c r="B7" s="122" t="s">
        <v>0</v>
      </c>
      <c r="C7" s="123" t="s">
        <v>32</v>
      </c>
      <c r="D7" s="115"/>
      <c r="E7" s="122"/>
      <c r="F7" s="123" t="s">
        <v>33</v>
      </c>
      <c r="G7" s="115"/>
    </row>
    <row r="8" spans="2:7" x14ac:dyDescent="0.25">
      <c r="B8" s="122"/>
      <c r="C8" s="12">
        <v>44196</v>
      </c>
      <c r="D8" s="12">
        <v>44561</v>
      </c>
      <c r="E8" s="12">
        <v>44926</v>
      </c>
      <c r="F8" s="11" t="s">
        <v>34</v>
      </c>
      <c r="G8" s="1" t="s">
        <v>35</v>
      </c>
    </row>
    <row r="9" spans="2:7" x14ac:dyDescent="0.25">
      <c r="B9" s="13" t="s">
        <v>12</v>
      </c>
      <c r="C9" s="14">
        <v>102648</v>
      </c>
      <c r="D9" s="14">
        <v>105937</v>
      </c>
      <c r="E9" s="14">
        <v>108804</v>
      </c>
      <c r="F9" s="15">
        <v>3.2000000000000001E-2</v>
      </c>
      <c r="G9" s="16">
        <v>2.7E-2</v>
      </c>
    </row>
    <row r="10" spans="2:7" x14ac:dyDescent="0.25">
      <c r="B10" s="17" t="s">
        <v>13</v>
      </c>
      <c r="C10" s="18">
        <v>2140</v>
      </c>
      <c r="D10" s="18">
        <v>3340</v>
      </c>
      <c r="E10" s="18">
        <v>4803</v>
      </c>
      <c r="F10" s="19">
        <v>0.56100000000000005</v>
      </c>
      <c r="G10" s="20">
        <v>0.438</v>
      </c>
    </row>
    <row r="11" spans="2:7" x14ac:dyDescent="0.25">
      <c r="B11" s="13" t="s">
        <v>14</v>
      </c>
      <c r="C11" s="14">
        <v>53372</v>
      </c>
      <c r="D11" s="14">
        <v>56031</v>
      </c>
      <c r="E11" s="14">
        <v>58900</v>
      </c>
      <c r="F11" s="15">
        <v>0.05</v>
      </c>
      <c r="G11" s="16">
        <v>5.0999999999999997E-2</v>
      </c>
    </row>
    <row r="12" spans="2:7" x14ac:dyDescent="0.25">
      <c r="B12" s="17" t="s">
        <v>15</v>
      </c>
      <c r="C12" s="116">
        <v>158160</v>
      </c>
      <c r="D12" s="116">
        <v>165308</v>
      </c>
      <c r="E12" s="116">
        <v>172507</v>
      </c>
      <c r="F12" s="117">
        <v>4.4999999999999998E-2</v>
      </c>
      <c r="G12" s="118">
        <v>4.3999999999999997E-2</v>
      </c>
    </row>
    <row r="13" spans="2:7" x14ac:dyDescent="0.25">
      <c r="B13" s="17" t="s">
        <v>16</v>
      </c>
      <c r="C13" s="116"/>
      <c r="D13" s="116"/>
      <c r="E13" s="116"/>
      <c r="F13" s="117"/>
      <c r="G13" s="118"/>
    </row>
    <row r="14" spans="2:7" x14ac:dyDescent="0.25">
      <c r="B14" s="17" t="s">
        <v>17</v>
      </c>
      <c r="C14" s="116"/>
      <c r="D14" s="116"/>
      <c r="E14" s="116"/>
      <c r="F14" s="117"/>
      <c r="G14" s="118"/>
    </row>
    <row r="15" spans="2:7" x14ac:dyDescent="0.25">
      <c r="B15" s="13" t="s">
        <v>18</v>
      </c>
      <c r="C15" s="14">
        <v>6290</v>
      </c>
      <c r="D15" s="14">
        <v>6597</v>
      </c>
      <c r="E15" s="14">
        <v>6829</v>
      </c>
      <c r="F15" s="15">
        <v>4.9000000000000002E-2</v>
      </c>
      <c r="G15" s="16">
        <v>3.5000000000000003E-2</v>
      </c>
    </row>
    <row r="16" spans="2:7" x14ac:dyDescent="0.25">
      <c r="B16" s="17" t="s">
        <v>19</v>
      </c>
      <c r="C16" s="18">
        <v>1665</v>
      </c>
      <c r="D16" s="18">
        <v>1784</v>
      </c>
      <c r="E16" s="18">
        <v>1912</v>
      </c>
      <c r="F16" s="19">
        <v>7.0999999999999994E-2</v>
      </c>
      <c r="G16" s="20">
        <v>7.1999999999999995E-2</v>
      </c>
    </row>
    <row r="17" spans="2:7" x14ac:dyDescent="0.25">
      <c r="B17" s="13" t="s">
        <v>20</v>
      </c>
      <c r="C17" s="14">
        <v>4111</v>
      </c>
      <c r="D17" s="14">
        <v>4319</v>
      </c>
      <c r="E17" s="14">
        <v>4577</v>
      </c>
      <c r="F17" s="15">
        <v>5.0999999999999997E-2</v>
      </c>
      <c r="G17" s="16">
        <v>0.06</v>
      </c>
    </row>
    <row r="18" spans="2:7" x14ac:dyDescent="0.25">
      <c r="B18" s="17" t="s">
        <v>21</v>
      </c>
      <c r="C18" s="18">
        <v>2144</v>
      </c>
      <c r="D18" s="18">
        <v>2244</v>
      </c>
      <c r="E18" s="18">
        <v>2369</v>
      </c>
      <c r="F18" s="19">
        <v>4.7E-2</v>
      </c>
      <c r="G18" s="20">
        <v>5.6000000000000001E-2</v>
      </c>
    </row>
    <row r="19" spans="2:7" x14ac:dyDescent="0.25">
      <c r="B19" s="13" t="s">
        <v>22</v>
      </c>
      <c r="C19" s="21">
        <v>363</v>
      </c>
      <c r="D19" s="21">
        <v>390</v>
      </c>
      <c r="E19" s="21">
        <v>402</v>
      </c>
      <c r="F19" s="15">
        <v>7.3999999999999996E-2</v>
      </c>
      <c r="G19" s="16">
        <v>3.1E-2</v>
      </c>
    </row>
    <row r="20" spans="2:7" x14ac:dyDescent="0.25">
      <c r="B20" s="17" t="s">
        <v>23</v>
      </c>
      <c r="C20" s="18">
        <v>15947</v>
      </c>
      <c r="D20" s="18">
        <v>16865</v>
      </c>
      <c r="E20" s="18">
        <v>17702</v>
      </c>
      <c r="F20" s="19">
        <v>5.8000000000000003E-2</v>
      </c>
      <c r="G20" s="20">
        <v>0.05</v>
      </c>
    </row>
    <row r="21" spans="2:7" x14ac:dyDescent="0.25">
      <c r="B21" s="13" t="s">
        <v>24</v>
      </c>
      <c r="C21" s="14">
        <v>5331</v>
      </c>
      <c r="D21" s="14">
        <v>5572</v>
      </c>
      <c r="E21" s="14">
        <v>5804</v>
      </c>
      <c r="F21" s="15">
        <v>4.4999999999999998E-2</v>
      </c>
      <c r="G21" s="16">
        <v>4.2000000000000003E-2</v>
      </c>
    </row>
    <row r="22" spans="2:7" x14ac:dyDescent="0.25">
      <c r="B22" s="17" t="s">
        <v>15</v>
      </c>
      <c r="C22" s="116">
        <v>35851</v>
      </c>
      <c r="D22" s="116">
        <v>37771</v>
      </c>
      <c r="E22" s="116">
        <v>39595</v>
      </c>
      <c r="F22" s="117">
        <v>5.3999999999999999E-2</v>
      </c>
      <c r="G22" s="118">
        <v>4.8000000000000001E-2</v>
      </c>
    </row>
    <row r="23" spans="2:7" x14ac:dyDescent="0.25">
      <c r="B23" s="17" t="s">
        <v>16</v>
      </c>
      <c r="C23" s="116"/>
      <c r="D23" s="116"/>
      <c r="E23" s="116"/>
      <c r="F23" s="117"/>
      <c r="G23" s="118"/>
    </row>
    <row r="24" spans="2:7" x14ac:dyDescent="0.25">
      <c r="B24" s="17" t="s">
        <v>25</v>
      </c>
      <c r="C24" s="116"/>
      <c r="D24" s="116"/>
      <c r="E24" s="116"/>
      <c r="F24" s="117"/>
      <c r="G24" s="118"/>
    </row>
    <row r="25" spans="2:7" x14ac:dyDescent="0.25">
      <c r="B25" s="13" t="s">
        <v>26</v>
      </c>
      <c r="C25" s="119">
        <v>35834</v>
      </c>
      <c r="D25" s="119">
        <v>37750</v>
      </c>
      <c r="E25" s="119">
        <v>39572</v>
      </c>
      <c r="F25" s="120">
        <v>5.2999999999999999E-2</v>
      </c>
      <c r="G25" s="121">
        <v>4.8000000000000001E-2</v>
      </c>
    </row>
    <row r="26" spans="2:7" x14ac:dyDescent="0.25">
      <c r="B26" s="13" t="s">
        <v>36</v>
      </c>
      <c r="C26" s="119"/>
      <c r="D26" s="119"/>
      <c r="E26" s="119"/>
      <c r="F26" s="120"/>
      <c r="G26" s="121"/>
    </row>
    <row r="27" spans="2:7" x14ac:dyDescent="0.25">
      <c r="B27" s="13" t="s">
        <v>28</v>
      </c>
      <c r="C27" s="22"/>
      <c r="D27" s="22"/>
      <c r="E27" s="21">
        <v>10</v>
      </c>
      <c r="F27" s="22"/>
      <c r="G27" s="9"/>
    </row>
    <row r="28" spans="2:7" x14ac:dyDescent="0.25">
      <c r="B28" s="17" t="s">
        <v>15</v>
      </c>
      <c r="C28" s="116">
        <v>194011</v>
      </c>
      <c r="D28" s="116">
        <v>203079</v>
      </c>
      <c r="E28" s="116">
        <v>212112</v>
      </c>
      <c r="F28" s="117">
        <v>4.7E-2</v>
      </c>
      <c r="G28" s="118">
        <v>4.3999999999999997E-2</v>
      </c>
    </row>
    <row r="29" spans="2:7" x14ac:dyDescent="0.25">
      <c r="B29" s="17" t="s">
        <v>16</v>
      </c>
      <c r="C29" s="116"/>
      <c r="D29" s="116"/>
      <c r="E29" s="116"/>
      <c r="F29" s="117"/>
      <c r="G29" s="118"/>
    </row>
    <row r="30" spans="2:7" x14ac:dyDescent="0.25">
      <c r="B30" s="17" t="s">
        <v>37</v>
      </c>
      <c r="C30" s="116"/>
      <c r="D30" s="116"/>
      <c r="E30" s="116"/>
      <c r="F30" s="117"/>
      <c r="G30" s="118"/>
    </row>
    <row r="31" spans="2:7" x14ac:dyDescent="0.25">
      <c r="B31" s="13" t="s">
        <v>26</v>
      </c>
      <c r="C31" s="119">
        <v>193795</v>
      </c>
      <c r="D31" s="119">
        <v>202845</v>
      </c>
      <c r="E31" s="119">
        <v>211856</v>
      </c>
      <c r="F31" s="120">
        <v>4.7E-2</v>
      </c>
      <c r="G31" s="121">
        <v>4.3999999999999997E-2</v>
      </c>
    </row>
    <row r="32" spans="2:7" x14ac:dyDescent="0.25">
      <c r="B32" s="13" t="s">
        <v>38</v>
      </c>
      <c r="C32" s="119"/>
      <c r="D32" s="119"/>
      <c r="E32" s="119"/>
      <c r="F32" s="120"/>
      <c r="G32" s="121"/>
    </row>
  </sheetData>
  <mergeCells count="29">
    <mergeCell ref="B7:B8"/>
    <mergeCell ref="C7:E7"/>
    <mergeCell ref="F7:G7"/>
    <mergeCell ref="C12:C14"/>
    <mergeCell ref="D12:D14"/>
    <mergeCell ref="E12:E14"/>
    <mergeCell ref="F12:F14"/>
    <mergeCell ref="G12:G14"/>
    <mergeCell ref="C31:C32"/>
    <mergeCell ref="D31:D32"/>
    <mergeCell ref="E31:E32"/>
    <mergeCell ref="F31:F32"/>
    <mergeCell ref="G31:G32"/>
    <mergeCell ref="B3:G5"/>
    <mergeCell ref="C28:C30"/>
    <mergeCell ref="D28:D30"/>
    <mergeCell ref="E28:E30"/>
    <mergeCell ref="F28:F30"/>
    <mergeCell ref="G28:G30"/>
    <mergeCell ref="C22:C24"/>
    <mergeCell ref="D22:D24"/>
    <mergeCell ref="E22:E24"/>
    <mergeCell ref="F22:F24"/>
    <mergeCell ref="G22:G24"/>
    <mergeCell ref="C25:C26"/>
    <mergeCell ref="D25:D26"/>
    <mergeCell ref="E25:E26"/>
    <mergeCell ref="F25:F26"/>
    <mergeCell ref="G25:G26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E5F7-ADC1-4743-852D-B149D469EDB6}">
  <dimension ref="B2:F20"/>
  <sheetViews>
    <sheetView showGridLines="0" workbookViewId="0">
      <selection activeCell="F19" sqref="F19"/>
    </sheetView>
  </sheetViews>
  <sheetFormatPr baseColWidth="10" defaultRowHeight="15" x14ac:dyDescent="0.25"/>
  <cols>
    <col min="2" max="2" width="16" customWidth="1"/>
    <col min="3" max="3" width="19.42578125" customWidth="1"/>
    <col min="4" max="4" width="17" customWidth="1"/>
  </cols>
  <sheetData>
    <row r="2" spans="2:6" x14ac:dyDescent="0.25">
      <c r="B2" s="111" t="str">
        <f>Tabellenübersicht!A32</f>
        <v>Tabelle 6.1: Registrierungen und Streichungen im GBR im Jahr 2022</v>
      </c>
      <c r="C2" s="111"/>
      <c r="D2" s="111"/>
      <c r="E2" s="89"/>
      <c r="F2" s="89"/>
    </row>
    <row r="3" spans="2:6" x14ac:dyDescent="0.25">
      <c r="B3" s="111"/>
      <c r="C3" s="111"/>
      <c r="D3" s="111"/>
      <c r="E3" s="89"/>
      <c r="F3" s="89"/>
    </row>
    <row r="4" spans="2:6" x14ac:dyDescent="0.25">
      <c r="B4" s="111"/>
      <c r="C4" s="111"/>
      <c r="D4" s="111"/>
    </row>
    <row r="5" spans="2:6" x14ac:dyDescent="0.25">
      <c r="B5" s="111"/>
      <c r="C5" s="111"/>
      <c r="D5" s="111"/>
    </row>
    <row r="6" spans="2:6" x14ac:dyDescent="0.25">
      <c r="B6" s="77"/>
    </row>
    <row r="7" spans="2:6" ht="18" x14ac:dyDescent="0.25">
      <c r="B7" s="78" t="s">
        <v>1152</v>
      </c>
      <c r="C7" s="78" t="s">
        <v>1153</v>
      </c>
      <c r="D7" s="54" t="s">
        <v>1154</v>
      </c>
    </row>
    <row r="8" spans="2:6" x14ac:dyDescent="0.25">
      <c r="B8" s="79" t="s">
        <v>42</v>
      </c>
      <c r="C8" s="80">
        <v>2935</v>
      </c>
      <c r="D8" s="34">
        <v>68</v>
      </c>
    </row>
    <row r="9" spans="2:6" x14ac:dyDescent="0.25">
      <c r="B9" s="81" t="s">
        <v>43</v>
      </c>
      <c r="C9" s="82">
        <v>1490</v>
      </c>
      <c r="D9" s="83">
        <v>27</v>
      </c>
    </row>
    <row r="10" spans="2:6" x14ac:dyDescent="0.25">
      <c r="B10" s="79" t="s">
        <v>44</v>
      </c>
      <c r="C10" s="80">
        <v>3644</v>
      </c>
      <c r="D10" s="34">
        <v>775</v>
      </c>
    </row>
    <row r="11" spans="2:6" x14ac:dyDescent="0.25">
      <c r="B11" s="81" t="s">
        <v>227</v>
      </c>
      <c r="C11" s="84">
        <v>237</v>
      </c>
      <c r="D11" s="83">
        <v>5</v>
      </c>
    </row>
    <row r="12" spans="2:6" x14ac:dyDescent="0.25">
      <c r="B12" s="79" t="s">
        <v>228</v>
      </c>
      <c r="C12" s="67">
        <v>128</v>
      </c>
      <c r="D12" s="34">
        <v>0</v>
      </c>
    </row>
    <row r="13" spans="2:6" x14ac:dyDescent="0.25">
      <c r="B13" s="81" t="s">
        <v>229</v>
      </c>
      <c r="C13" s="84">
        <v>262</v>
      </c>
      <c r="D13" s="83">
        <v>4</v>
      </c>
    </row>
    <row r="14" spans="2:6" x14ac:dyDescent="0.25">
      <c r="B14" s="79" t="s">
        <v>230</v>
      </c>
      <c r="C14" s="67">
        <v>127</v>
      </c>
      <c r="D14" s="34">
        <v>2</v>
      </c>
    </row>
    <row r="15" spans="2:6" x14ac:dyDescent="0.25">
      <c r="B15" s="81" t="s">
        <v>231</v>
      </c>
      <c r="C15" s="84">
        <v>12</v>
      </c>
      <c r="D15" s="83">
        <v>0</v>
      </c>
    </row>
    <row r="16" spans="2:6" x14ac:dyDescent="0.25">
      <c r="B16" s="79" t="s">
        <v>232</v>
      </c>
      <c r="C16" s="67">
        <v>849</v>
      </c>
      <c r="D16" s="34">
        <v>12</v>
      </c>
    </row>
    <row r="17" spans="2:4" x14ac:dyDescent="0.25">
      <c r="B17" s="81" t="s">
        <v>233</v>
      </c>
      <c r="C17" s="84">
        <v>234</v>
      </c>
      <c r="D17" s="83">
        <v>2</v>
      </c>
    </row>
    <row r="18" spans="2:4" x14ac:dyDescent="0.25">
      <c r="B18" s="79" t="s">
        <v>388</v>
      </c>
      <c r="C18" s="67">
        <v>10</v>
      </c>
      <c r="D18" s="34">
        <v>0</v>
      </c>
    </row>
    <row r="19" spans="2:4" x14ac:dyDescent="0.25">
      <c r="B19" s="85" t="s">
        <v>9</v>
      </c>
      <c r="C19" s="86">
        <v>9928</v>
      </c>
      <c r="D19" s="87">
        <v>895</v>
      </c>
    </row>
    <row r="20" spans="2:4" x14ac:dyDescent="0.25">
      <c r="B20" s="88"/>
    </row>
  </sheetData>
  <mergeCells count="1">
    <mergeCell ref="B2:D5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72B1-62A9-4FCD-9B48-E6E918364274}">
  <dimension ref="B2:E22"/>
  <sheetViews>
    <sheetView showGridLines="0" workbookViewId="0">
      <selection activeCell="E9" sqref="E9"/>
    </sheetView>
  </sheetViews>
  <sheetFormatPr baseColWidth="10" defaultRowHeight="15" x14ac:dyDescent="0.25"/>
  <cols>
    <col min="2" max="2" width="13.5703125" customWidth="1"/>
    <col min="3" max="3" width="16.140625" customWidth="1"/>
    <col min="4" max="4" width="16.42578125" customWidth="1"/>
    <col min="5" max="5" width="16" customWidth="1"/>
  </cols>
  <sheetData>
    <row r="2" spans="2:5" x14ac:dyDescent="0.25">
      <c r="B2" s="146" t="str">
        <f>Tabellenübersicht!A33</f>
        <v>Tabelle 6.2: Gegenüberstellung der registrierten Berufe gesamt per 31. 12. 2021 und per 31.12.2022 pro Beruf</v>
      </c>
      <c r="C2" s="146"/>
      <c r="D2" s="146"/>
      <c r="E2" s="146"/>
    </row>
    <row r="3" spans="2:5" x14ac:dyDescent="0.25">
      <c r="B3" s="146"/>
      <c r="C3" s="146"/>
      <c r="D3" s="146"/>
      <c r="E3" s="146"/>
    </row>
    <row r="4" spans="2:5" x14ac:dyDescent="0.25">
      <c r="B4" s="146"/>
      <c r="C4" s="146"/>
      <c r="D4" s="146"/>
      <c r="E4" s="146"/>
    </row>
    <row r="7" spans="2:5" ht="18" x14ac:dyDescent="0.25">
      <c r="B7" s="144" t="s">
        <v>1152</v>
      </c>
      <c r="C7" s="90" t="s">
        <v>1155</v>
      </c>
      <c r="D7" s="145" t="s">
        <v>1157</v>
      </c>
      <c r="E7" s="145" t="s">
        <v>1158</v>
      </c>
    </row>
    <row r="8" spans="2:5" x14ac:dyDescent="0.25">
      <c r="B8" s="144"/>
      <c r="C8" s="90" t="s">
        <v>1156</v>
      </c>
      <c r="D8" s="145"/>
      <c r="E8" s="145"/>
    </row>
    <row r="9" spans="2:5" x14ac:dyDescent="0.25">
      <c r="B9" s="81" t="s">
        <v>42</v>
      </c>
      <c r="C9" s="91">
        <v>105937</v>
      </c>
      <c r="D9" s="92">
        <v>108804</v>
      </c>
      <c r="E9" s="93">
        <v>0.03</v>
      </c>
    </row>
    <row r="10" spans="2:5" x14ac:dyDescent="0.25">
      <c r="B10" s="94" t="s">
        <v>43</v>
      </c>
      <c r="C10" s="95">
        <v>3340</v>
      </c>
      <c r="D10" s="96">
        <v>4803</v>
      </c>
      <c r="E10" s="97">
        <v>0.44</v>
      </c>
    </row>
    <row r="11" spans="2:5" x14ac:dyDescent="0.25">
      <c r="B11" s="81" t="s">
        <v>44</v>
      </c>
      <c r="C11" s="91">
        <v>56031</v>
      </c>
      <c r="D11" s="92">
        <v>58900</v>
      </c>
      <c r="E11" s="93">
        <v>0.05</v>
      </c>
    </row>
    <row r="12" spans="2:5" ht="18" x14ac:dyDescent="0.25">
      <c r="B12" s="98" t="s">
        <v>1159</v>
      </c>
      <c r="C12" s="99">
        <v>165308</v>
      </c>
      <c r="D12" s="100">
        <v>172507</v>
      </c>
      <c r="E12" s="101">
        <v>0.04</v>
      </c>
    </row>
    <row r="13" spans="2:5" x14ac:dyDescent="0.25">
      <c r="B13" s="81" t="s">
        <v>227</v>
      </c>
      <c r="C13" s="91">
        <v>6597</v>
      </c>
      <c r="D13" s="92">
        <v>6829</v>
      </c>
      <c r="E13" s="93">
        <v>0.04</v>
      </c>
    </row>
    <row r="14" spans="2:5" x14ac:dyDescent="0.25">
      <c r="B14" s="94" t="s">
        <v>228</v>
      </c>
      <c r="C14" s="95">
        <v>1784</v>
      </c>
      <c r="D14" s="96">
        <v>1912</v>
      </c>
      <c r="E14" s="97">
        <v>7.0000000000000007E-2</v>
      </c>
    </row>
    <row r="15" spans="2:5" x14ac:dyDescent="0.25">
      <c r="B15" s="81" t="s">
        <v>229</v>
      </c>
      <c r="C15" s="91">
        <v>4319</v>
      </c>
      <c r="D15" s="92">
        <v>4577</v>
      </c>
      <c r="E15" s="93">
        <v>0.06</v>
      </c>
    </row>
    <row r="16" spans="2:5" x14ac:dyDescent="0.25">
      <c r="B16" s="94" t="s">
        <v>230</v>
      </c>
      <c r="C16" s="95">
        <v>2244</v>
      </c>
      <c r="D16" s="96">
        <v>2369</v>
      </c>
      <c r="E16" s="97">
        <v>0.06</v>
      </c>
    </row>
    <row r="17" spans="2:5" x14ac:dyDescent="0.25">
      <c r="B17" s="81" t="s">
        <v>231</v>
      </c>
      <c r="C17" s="81">
        <v>390</v>
      </c>
      <c r="D17" s="102">
        <v>402</v>
      </c>
      <c r="E17" s="93">
        <v>0.03</v>
      </c>
    </row>
    <row r="18" spans="2:5" x14ac:dyDescent="0.25">
      <c r="B18" s="94" t="s">
        <v>232</v>
      </c>
      <c r="C18" s="95">
        <v>16865</v>
      </c>
      <c r="D18" s="96">
        <v>17702</v>
      </c>
      <c r="E18" s="97">
        <v>0.05</v>
      </c>
    </row>
    <row r="19" spans="2:5" x14ac:dyDescent="0.25">
      <c r="B19" s="81" t="s">
        <v>233</v>
      </c>
      <c r="C19" s="91">
        <v>5572</v>
      </c>
      <c r="D19" s="92">
        <v>5804</v>
      </c>
      <c r="E19" s="93">
        <v>0.04</v>
      </c>
    </row>
    <row r="20" spans="2:5" ht="18" x14ac:dyDescent="0.25">
      <c r="B20" s="98" t="s">
        <v>1160</v>
      </c>
      <c r="C20" s="99">
        <v>37771</v>
      </c>
      <c r="D20" s="100">
        <v>39595</v>
      </c>
      <c r="E20" s="101">
        <v>0.05</v>
      </c>
    </row>
    <row r="21" spans="2:5" x14ac:dyDescent="0.25">
      <c r="B21" s="81" t="s">
        <v>388</v>
      </c>
      <c r="C21" s="103" t="s">
        <v>1161</v>
      </c>
      <c r="D21" s="102">
        <v>10</v>
      </c>
      <c r="E21" s="102"/>
    </row>
    <row r="22" spans="2:5" ht="18" x14ac:dyDescent="0.25">
      <c r="B22" s="98" t="s">
        <v>1162</v>
      </c>
      <c r="C22" s="99">
        <v>203079</v>
      </c>
      <c r="D22" s="100">
        <v>212112</v>
      </c>
      <c r="E22" s="101">
        <v>0.04</v>
      </c>
    </row>
  </sheetData>
  <mergeCells count="4">
    <mergeCell ref="B7:B8"/>
    <mergeCell ref="D7:D8"/>
    <mergeCell ref="E7:E8"/>
    <mergeCell ref="B2:E4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36CCE-A53A-4B22-97CD-BE1F6129AC13}">
  <dimension ref="B2:D21"/>
  <sheetViews>
    <sheetView showGridLines="0" workbookViewId="0">
      <selection activeCell="F19" sqref="F19"/>
    </sheetView>
  </sheetViews>
  <sheetFormatPr baseColWidth="10" defaultRowHeight="15" x14ac:dyDescent="0.25"/>
  <cols>
    <col min="2" max="2" width="20.140625" customWidth="1"/>
    <col min="3" max="3" width="15" customWidth="1"/>
    <col min="4" max="4" width="15.28515625" customWidth="1"/>
  </cols>
  <sheetData>
    <row r="2" spans="2:4" x14ac:dyDescent="0.25">
      <c r="B2" s="111" t="str">
        <f>Tabellenübersicht!A34</f>
        <v>Tabelle 6.3: Registrierung nach Beruf im Jahr 2022 in absoluten Zahlen und in Prozent</v>
      </c>
      <c r="C2" s="111"/>
      <c r="D2" s="111"/>
    </row>
    <row r="3" spans="2:4" x14ac:dyDescent="0.25">
      <c r="B3" s="111"/>
      <c r="C3" s="111"/>
      <c r="D3" s="111"/>
    </row>
    <row r="4" spans="2:4" x14ac:dyDescent="0.25">
      <c r="B4" s="111"/>
      <c r="C4" s="111"/>
      <c r="D4" s="111"/>
    </row>
    <row r="7" spans="2:4" ht="27" x14ac:dyDescent="0.25">
      <c r="B7" s="104" t="s">
        <v>1152</v>
      </c>
      <c r="C7" s="104" t="s">
        <v>1153</v>
      </c>
      <c r="D7" s="87" t="s">
        <v>1163</v>
      </c>
    </row>
    <row r="8" spans="2:4" x14ac:dyDescent="0.25">
      <c r="B8" s="105" t="s">
        <v>42</v>
      </c>
      <c r="C8" s="82">
        <v>2935</v>
      </c>
      <c r="D8" s="106">
        <v>0.3</v>
      </c>
    </row>
    <row r="9" spans="2:4" x14ac:dyDescent="0.25">
      <c r="B9" s="105" t="s">
        <v>43</v>
      </c>
      <c r="C9" s="82">
        <v>1490</v>
      </c>
      <c r="D9" s="106">
        <v>0.15</v>
      </c>
    </row>
    <row r="10" spans="2:4" x14ac:dyDescent="0.25">
      <c r="B10" s="105" t="s">
        <v>44</v>
      </c>
      <c r="C10" s="82">
        <v>3644</v>
      </c>
      <c r="D10" s="106">
        <v>0.37</v>
      </c>
    </row>
    <row r="11" spans="2:4" x14ac:dyDescent="0.25">
      <c r="B11" s="85" t="s">
        <v>1164</v>
      </c>
      <c r="C11" s="86">
        <v>8069</v>
      </c>
      <c r="D11" s="107">
        <v>0.81</v>
      </c>
    </row>
    <row r="12" spans="2:4" x14ac:dyDescent="0.25">
      <c r="B12" s="105" t="s">
        <v>227</v>
      </c>
      <c r="C12" s="84">
        <v>237</v>
      </c>
      <c r="D12" s="106">
        <v>0.02</v>
      </c>
    </row>
    <row r="13" spans="2:4" x14ac:dyDescent="0.25">
      <c r="B13" s="105" t="s">
        <v>228</v>
      </c>
      <c r="C13" s="84">
        <v>128</v>
      </c>
      <c r="D13" s="106">
        <v>0.01</v>
      </c>
    </row>
    <row r="14" spans="2:4" x14ac:dyDescent="0.25">
      <c r="B14" s="105" t="s">
        <v>229</v>
      </c>
      <c r="C14" s="84">
        <v>262</v>
      </c>
      <c r="D14" s="106">
        <v>0.03</v>
      </c>
    </row>
    <row r="15" spans="2:4" x14ac:dyDescent="0.25">
      <c r="B15" s="105" t="s">
        <v>230</v>
      </c>
      <c r="C15" s="84">
        <v>127</v>
      </c>
      <c r="D15" s="106">
        <v>0.01</v>
      </c>
    </row>
    <row r="16" spans="2:4" x14ac:dyDescent="0.25">
      <c r="B16" s="105" t="s">
        <v>231</v>
      </c>
      <c r="C16" s="84">
        <v>12</v>
      </c>
      <c r="D16" s="83" t="s">
        <v>1165</v>
      </c>
    </row>
    <row r="17" spans="2:4" x14ac:dyDescent="0.25">
      <c r="B17" s="105" t="s">
        <v>232</v>
      </c>
      <c r="C17" s="84">
        <v>849</v>
      </c>
      <c r="D17" s="106">
        <v>0.09</v>
      </c>
    </row>
    <row r="18" spans="2:4" x14ac:dyDescent="0.25">
      <c r="B18" s="105" t="s">
        <v>233</v>
      </c>
      <c r="C18" s="84">
        <v>234</v>
      </c>
      <c r="D18" s="106">
        <v>0.02</v>
      </c>
    </row>
    <row r="19" spans="2:4" x14ac:dyDescent="0.25">
      <c r="B19" s="105" t="s">
        <v>388</v>
      </c>
      <c r="C19" s="84">
        <v>10</v>
      </c>
      <c r="D19" s="83" t="s">
        <v>1165</v>
      </c>
    </row>
    <row r="20" spans="2:4" x14ac:dyDescent="0.25">
      <c r="B20" s="85" t="s">
        <v>1166</v>
      </c>
      <c r="C20" s="86">
        <v>1859</v>
      </c>
      <c r="D20" s="107">
        <v>0.19</v>
      </c>
    </row>
    <row r="21" spans="2:4" x14ac:dyDescent="0.25">
      <c r="B21" s="85" t="s">
        <v>9</v>
      </c>
      <c r="C21" s="86">
        <v>9928</v>
      </c>
      <c r="D21" s="87" t="s">
        <v>367</v>
      </c>
    </row>
  </sheetData>
  <mergeCells count="1">
    <mergeCell ref="B2:D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DA81-39F3-4A1A-861A-AFAAF0BA5DAD}">
  <dimension ref="B2:D18"/>
  <sheetViews>
    <sheetView showGridLines="0" workbookViewId="0">
      <selection activeCell="F19" sqref="F19"/>
    </sheetView>
  </sheetViews>
  <sheetFormatPr baseColWidth="10" defaultRowHeight="15" x14ac:dyDescent="0.25"/>
  <cols>
    <col min="3" max="3" width="14.28515625" customWidth="1"/>
    <col min="4" max="4" width="13.85546875" customWidth="1"/>
  </cols>
  <sheetData>
    <row r="2" spans="2:4" x14ac:dyDescent="0.25">
      <c r="B2" s="111" t="str">
        <f>Tabellenübersicht!A35</f>
        <v xml:space="preserve">Tabelle 6.4: Verteilung Online‑ und persönliche Antragstellung pro Beruf in Prozent im Jahr 2022 </v>
      </c>
      <c r="C2" s="111"/>
      <c r="D2" s="111"/>
    </row>
    <row r="3" spans="2:4" x14ac:dyDescent="0.25">
      <c r="B3" s="111"/>
      <c r="C3" s="111"/>
      <c r="D3" s="111"/>
    </row>
    <row r="4" spans="2:4" x14ac:dyDescent="0.25">
      <c r="B4" s="111"/>
      <c r="C4" s="111"/>
      <c r="D4" s="111"/>
    </row>
    <row r="7" spans="2:4" x14ac:dyDescent="0.25">
      <c r="B7" s="78" t="s">
        <v>1152</v>
      </c>
      <c r="C7" s="78" t="s">
        <v>1167</v>
      </c>
      <c r="D7" s="54" t="s">
        <v>1168</v>
      </c>
    </row>
    <row r="8" spans="2:4" x14ac:dyDescent="0.25">
      <c r="B8" s="79" t="s">
        <v>42</v>
      </c>
      <c r="C8" s="108">
        <v>0.48</v>
      </c>
      <c r="D8" s="108">
        <v>0.52</v>
      </c>
    </row>
    <row r="9" spans="2:4" x14ac:dyDescent="0.25">
      <c r="B9" s="81" t="s">
        <v>43</v>
      </c>
      <c r="C9" s="109">
        <v>0.21</v>
      </c>
      <c r="D9" s="109">
        <v>0.79</v>
      </c>
    </row>
    <row r="10" spans="2:4" x14ac:dyDescent="0.25">
      <c r="B10" s="79" t="s">
        <v>44</v>
      </c>
      <c r="C10" s="108">
        <v>0.16</v>
      </c>
      <c r="D10" s="108">
        <v>0.84</v>
      </c>
    </row>
    <row r="11" spans="2:4" x14ac:dyDescent="0.25">
      <c r="B11" s="81" t="s">
        <v>227</v>
      </c>
      <c r="C11" s="109">
        <v>0.87</v>
      </c>
      <c r="D11" s="109">
        <v>0.13</v>
      </c>
    </row>
    <row r="12" spans="2:4" x14ac:dyDescent="0.25">
      <c r="B12" s="79" t="s">
        <v>228</v>
      </c>
      <c r="C12" s="108">
        <v>0.88</v>
      </c>
      <c r="D12" s="108">
        <v>0.13</v>
      </c>
    </row>
    <row r="13" spans="2:4" x14ac:dyDescent="0.25">
      <c r="B13" s="81" t="s">
        <v>229</v>
      </c>
      <c r="C13" s="109">
        <v>0.81</v>
      </c>
      <c r="D13" s="109">
        <v>0.19</v>
      </c>
    </row>
    <row r="14" spans="2:4" x14ac:dyDescent="0.25">
      <c r="B14" s="79" t="s">
        <v>230</v>
      </c>
      <c r="C14" s="108">
        <v>0.83</v>
      </c>
      <c r="D14" s="108">
        <v>0.17</v>
      </c>
    </row>
    <row r="15" spans="2:4" x14ac:dyDescent="0.25">
      <c r="B15" s="81" t="s">
        <v>231</v>
      </c>
      <c r="C15" s="109">
        <v>0.92</v>
      </c>
      <c r="D15" s="109">
        <v>0.08</v>
      </c>
    </row>
    <row r="16" spans="2:4" x14ac:dyDescent="0.25">
      <c r="B16" s="79" t="s">
        <v>232</v>
      </c>
      <c r="C16" s="108">
        <v>0.76</v>
      </c>
      <c r="D16" s="108">
        <v>0.24</v>
      </c>
    </row>
    <row r="17" spans="2:4" x14ac:dyDescent="0.25">
      <c r="B17" s="81" t="s">
        <v>233</v>
      </c>
      <c r="C17" s="109">
        <v>0.87</v>
      </c>
      <c r="D17" s="109">
        <v>0.13</v>
      </c>
    </row>
    <row r="18" spans="2:4" x14ac:dyDescent="0.25">
      <c r="B18" s="81" t="s">
        <v>388</v>
      </c>
      <c r="C18" s="109">
        <v>0.1</v>
      </c>
      <c r="D18" s="109">
        <v>0.9</v>
      </c>
    </row>
  </sheetData>
  <mergeCells count="1">
    <mergeCell ref="B2:D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FB5B8-1A23-4530-B24E-992853D57DFF}">
  <dimension ref="B2:E14"/>
  <sheetViews>
    <sheetView showGridLines="0" workbookViewId="0">
      <selection activeCell="B2" sqref="B2:E5"/>
    </sheetView>
  </sheetViews>
  <sheetFormatPr baseColWidth="10" defaultRowHeight="15" x14ac:dyDescent="0.25"/>
  <cols>
    <col min="2" max="2" width="16.140625" customWidth="1"/>
  </cols>
  <sheetData>
    <row r="2" spans="2:5" ht="18" customHeight="1" x14ac:dyDescent="0.25">
      <c r="B2" s="111" t="str">
        <f>Tabellenübersicht!A37</f>
        <v>Tabelle A 1: Angehörige der GuK‑Berufe nach Altersgruppen in absoluten Zahlen und in Prozent mit mindestens einem Standort der Berufsausübung im Burgenland (ausgewertete n=4.277)</v>
      </c>
      <c r="C2" s="111"/>
      <c r="D2" s="111"/>
      <c r="E2" s="111"/>
    </row>
    <row r="3" spans="2:5" x14ac:dyDescent="0.25">
      <c r="B3" s="111"/>
      <c r="C3" s="111"/>
      <c r="D3" s="111"/>
      <c r="E3" s="111"/>
    </row>
    <row r="4" spans="2:5" x14ac:dyDescent="0.25">
      <c r="B4" s="111"/>
      <c r="C4" s="111"/>
      <c r="D4" s="111"/>
      <c r="E4" s="111"/>
    </row>
    <row r="5" spans="2:5" x14ac:dyDescent="0.25">
      <c r="B5" s="111"/>
      <c r="C5" s="111"/>
      <c r="D5" s="111"/>
      <c r="E5" s="111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418</v>
      </c>
      <c r="D8" s="29" t="s">
        <v>419</v>
      </c>
      <c r="E8" s="5" t="s">
        <v>420</v>
      </c>
    </row>
    <row r="9" spans="2:5" x14ac:dyDescent="0.25">
      <c r="B9" s="26" t="s">
        <v>57</v>
      </c>
      <c r="C9" s="30" t="s">
        <v>421</v>
      </c>
      <c r="D9" s="30" t="s">
        <v>422</v>
      </c>
      <c r="E9" s="8" t="s">
        <v>423</v>
      </c>
    </row>
    <row r="10" spans="2:5" x14ac:dyDescent="0.25">
      <c r="B10" s="24" t="s">
        <v>61</v>
      </c>
      <c r="C10" s="29" t="s">
        <v>424</v>
      </c>
      <c r="D10" s="29" t="s">
        <v>425</v>
      </c>
      <c r="E10" s="5" t="s">
        <v>426</v>
      </c>
    </row>
    <row r="11" spans="2:5" x14ac:dyDescent="0.25">
      <c r="B11" s="26" t="s">
        <v>65</v>
      </c>
      <c r="C11" s="30" t="s">
        <v>427</v>
      </c>
      <c r="D11" s="30" t="s">
        <v>428</v>
      </c>
      <c r="E11" s="8" t="s">
        <v>429</v>
      </c>
    </row>
    <row r="12" spans="2:5" x14ac:dyDescent="0.25">
      <c r="B12" s="24" t="s">
        <v>69</v>
      </c>
      <c r="C12" s="29" t="s">
        <v>430</v>
      </c>
      <c r="D12" s="29" t="s">
        <v>431</v>
      </c>
      <c r="E12" s="5" t="s">
        <v>432</v>
      </c>
    </row>
    <row r="13" spans="2:5" x14ac:dyDescent="0.25">
      <c r="B13" s="26" t="s">
        <v>73</v>
      </c>
      <c r="C13" s="30" t="s">
        <v>433</v>
      </c>
      <c r="D13" s="30" t="s">
        <v>434</v>
      </c>
      <c r="E13" s="8" t="s">
        <v>435</v>
      </c>
    </row>
    <row r="14" spans="2:5" ht="18" x14ac:dyDescent="0.25">
      <c r="B14" s="24" t="s">
        <v>436</v>
      </c>
      <c r="C14" s="33">
        <v>45.1</v>
      </c>
      <c r="D14" s="33">
        <v>35</v>
      </c>
      <c r="E14" s="34">
        <v>45.8</v>
      </c>
    </row>
  </sheetData>
  <mergeCells count="1">
    <mergeCell ref="B2:E5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0C07-3AA9-4D4F-A22E-DFEB042C851B}">
  <dimension ref="B2:F18"/>
  <sheetViews>
    <sheetView showGridLines="0" workbookViewId="0">
      <selection activeCell="G11" sqref="G11"/>
    </sheetView>
  </sheetViews>
  <sheetFormatPr baseColWidth="10" defaultRowHeight="15" x14ac:dyDescent="0.25"/>
  <cols>
    <col min="2" max="2" width="27.140625" customWidth="1"/>
  </cols>
  <sheetData>
    <row r="2" spans="2:6" ht="14.25" customHeight="1" x14ac:dyDescent="0.25">
      <c r="B2" s="111" t="str">
        <f>Tabellenübersicht!_Toc106285532</f>
        <v>Tabelle A 2: Einsatzgebiet der angestellten Angehörigen der GuK‑Berufe nach Settings in absoluten Zahlen und in Prozent mit mindestens einem Standort der Berufsausübung im Burgenland (ausgewertete n=3.917, Mehrfachzuordnungen möglich)</v>
      </c>
      <c r="C2" s="111"/>
      <c r="D2" s="111"/>
      <c r="E2" s="111"/>
      <c r="F2" s="111"/>
    </row>
    <row r="3" spans="2:6" x14ac:dyDescent="0.25">
      <c r="B3" s="111"/>
      <c r="C3" s="111"/>
      <c r="D3" s="111"/>
      <c r="E3" s="111"/>
      <c r="F3" s="111"/>
    </row>
    <row r="4" spans="2:6" x14ac:dyDescent="0.25">
      <c r="B4" s="111"/>
      <c r="C4" s="111"/>
      <c r="D4" s="111"/>
      <c r="E4" s="111"/>
      <c r="F4" s="111"/>
    </row>
    <row r="5" spans="2:6" x14ac:dyDescent="0.25">
      <c r="B5" s="111"/>
      <c r="C5" s="111"/>
      <c r="D5" s="111"/>
      <c r="E5" s="111"/>
      <c r="F5" s="111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x14ac:dyDescent="0.25">
      <c r="B8" s="24" t="s">
        <v>80</v>
      </c>
      <c r="C8" s="29" t="s">
        <v>438</v>
      </c>
      <c r="D8" s="29" t="s">
        <v>439</v>
      </c>
      <c r="E8" s="29" t="s">
        <v>440</v>
      </c>
      <c r="F8" s="5" t="s">
        <v>441</v>
      </c>
    </row>
    <row r="9" spans="2:6" ht="18" x14ac:dyDescent="0.25">
      <c r="B9" s="26" t="s">
        <v>85</v>
      </c>
      <c r="C9" s="30" t="s">
        <v>442</v>
      </c>
      <c r="D9" s="30" t="s">
        <v>443</v>
      </c>
      <c r="E9" s="30" t="s">
        <v>444</v>
      </c>
      <c r="F9" s="8" t="s">
        <v>445</v>
      </c>
    </row>
    <row r="10" spans="2:6" x14ac:dyDescent="0.25">
      <c r="B10" s="24" t="s">
        <v>90</v>
      </c>
      <c r="C10" s="29" t="s">
        <v>446</v>
      </c>
      <c r="D10" s="29" t="s">
        <v>447</v>
      </c>
      <c r="E10" s="29" t="s">
        <v>448</v>
      </c>
      <c r="F10" s="5" t="s">
        <v>449</v>
      </c>
    </row>
    <row r="11" spans="2:6" x14ac:dyDescent="0.25">
      <c r="B11" s="26" t="s">
        <v>95</v>
      </c>
      <c r="C11" s="30" t="s">
        <v>320</v>
      </c>
      <c r="D11" s="30" t="s">
        <v>450</v>
      </c>
      <c r="E11" s="30" t="s">
        <v>451</v>
      </c>
      <c r="F11" s="8" t="s">
        <v>452</v>
      </c>
    </row>
    <row r="12" spans="2:6" x14ac:dyDescent="0.25">
      <c r="B12" s="24" t="s">
        <v>105</v>
      </c>
      <c r="C12" s="29" t="s">
        <v>453</v>
      </c>
      <c r="D12" s="29" t="s">
        <v>75</v>
      </c>
      <c r="E12" s="29" t="s">
        <v>333</v>
      </c>
      <c r="F12" s="5" t="s">
        <v>454</v>
      </c>
    </row>
    <row r="13" spans="2:6" x14ac:dyDescent="0.25">
      <c r="B13" s="26" t="s">
        <v>455</v>
      </c>
      <c r="C13" s="30" t="s">
        <v>456</v>
      </c>
      <c r="D13" s="30" t="s">
        <v>75</v>
      </c>
      <c r="E13" s="30" t="s">
        <v>341</v>
      </c>
      <c r="F13" s="8" t="s">
        <v>457</v>
      </c>
    </row>
    <row r="14" spans="2:6" ht="18" x14ac:dyDescent="0.25">
      <c r="B14" s="24" t="s">
        <v>109</v>
      </c>
      <c r="C14" s="29" t="s">
        <v>458</v>
      </c>
      <c r="D14" s="29" t="s">
        <v>75</v>
      </c>
      <c r="E14" s="29" t="s">
        <v>459</v>
      </c>
      <c r="F14" s="5" t="s">
        <v>460</v>
      </c>
    </row>
    <row r="15" spans="2:6" x14ac:dyDescent="0.25">
      <c r="B15" s="26" t="s">
        <v>114</v>
      </c>
      <c r="C15" s="30" t="s">
        <v>458</v>
      </c>
      <c r="D15" s="30" t="s">
        <v>75</v>
      </c>
      <c r="E15" s="30" t="s">
        <v>124</v>
      </c>
      <c r="F15" s="8" t="s">
        <v>461</v>
      </c>
    </row>
    <row r="16" spans="2:6" x14ac:dyDescent="0.25">
      <c r="B16" s="24" t="s">
        <v>123</v>
      </c>
      <c r="C16" s="29" t="s">
        <v>111</v>
      </c>
      <c r="D16" s="29" t="s">
        <v>75</v>
      </c>
      <c r="E16" s="29" t="s">
        <v>75</v>
      </c>
      <c r="F16" s="5" t="s">
        <v>111</v>
      </c>
    </row>
    <row r="17" spans="2:6" x14ac:dyDescent="0.25">
      <c r="B17" s="26" t="s">
        <v>462</v>
      </c>
      <c r="C17" s="30" t="s">
        <v>120</v>
      </c>
      <c r="D17" s="30" t="s">
        <v>75</v>
      </c>
      <c r="E17" s="30" t="s">
        <v>124</v>
      </c>
      <c r="F17" s="8" t="s">
        <v>125</v>
      </c>
    </row>
    <row r="18" spans="2:6" x14ac:dyDescent="0.25">
      <c r="B18" s="24" t="s">
        <v>127</v>
      </c>
      <c r="C18" s="29" t="s">
        <v>342</v>
      </c>
      <c r="D18" s="29" t="s">
        <v>75</v>
      </c>
      <c r="E18" s="29" t="s">
        <v>342</v>
      </c>
      <c r="F18" s="5" t="s">
        <v>124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C87A-CDB5-43A6-8697-4CBEAABDD300}">
  <dimension ref="B2:I14"/>
  <sheetViews>
    <sheetView showGridLines="0" workbookViewId="0">
      <selection activeCell="M11" sqref="M11"/>
    </sheetView>
  </sheetViews>
  <sheetFormatPr baseColWidth="10" defaultRowHeight="15" x14ac:dyDescent="0.25"/>
  <sheetData>
    <row r="2" spans="2:9" x14ac:dyDescent="0.25">
      <c r="B2" s="111" t="str">
        <f>Tabellenübersicht!A39</f>
        <v>Tabelle A 3: Angehörige der MTD nach Altersgruppen in absoluten Zahlen und in Prozent mit mindestens einem Standort der Berufsausübung im Burgenland (ausgewertete n=1.028)</v>
      </c>
      <c r="C2" s="111"/>
      <c r="D2" s="111"/>
      <c r="E2" s="111"/>
      <c r="F2" s="111"/>
      <c r="G2" s="111"/>
      <c r="H2" s="111"/>
      <c r="I2" s="111"/>
    </row>
    <row r="3" spans="2:9" x14ac:dyDescent="0.25">
      <c r="B3" s="111"/>
      <c r="C3" s="111"/>
      <c r="D3" s="111"/>
      <c r="E3" s="111"/>
      <c r="F3" s="111"/>
      <c r="G3" s="111"/>
      <c r="H3" s="111"/>
      <c r="I3" s="111"/>
    </row>
    <row r="4" spans="2:9" x14ac:dyDescent="0.25">
      <c r="B4" s="111"/>
      <c r="C4" s="111"/>
      <c r="D4" s="111"/>
      <c r="E4" s="111"/>
      <c r="F4" s="111"/>
      <c r="G4" s="111"/>
      <c r="H4" s="111"/>
      <c r="I4" s="111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463</v>
      </c>
      <c r="D8" s="29" t="s">
        <v>464</v>
      </c>
      <c r="E8" s="29" t="s">
        <v>465</v>
      </c>
      <c r="F8" s="29" t="s">
        <v>466</v>
      </c>
      <c r="G8" s="29" t="s">
        <v>434</v>
      </c>
      <c r="H8" s="29" t="s">
        <v>467</v>
      </c>
      <c r="I8" s="5" t="s">
        <v>468</v>
      </c>
    </row>
    <row r="9" spans="2:9" x14ac:dyDescent="0.25">
      <c r="B9" s="26" t="s">
        <v>57</v>
      </c>
      <c r="C9" s="30" t="s">
        <v>469</v>
      </c>
      <c r="D9" s="30" t="s">
        <v>470</v>
      </c>
      <c r="E9" s="30" t="s">
        <v>471</v>
      </c>
      <c r="F9" s="30" t="s">
        <v>472</v>
      </c>
      <c r="G9" s="30" t="s">
        <v>473</v>
      </c>
      <c r="H9" s="30" t="s">
        <v>474</v>
      </c>
      <c r="I9" s="8" t="s">
        <v>475</v>
      </c>
    </row>
    <row r="10" spans="2:9" x14ac:dyDescent="0.25">
      <c r="B10" s="24" t="s">
        <v>61</v>
      </c>
      <c r="C10" s="29" t="s">
        <v>476</v>
      </c>
      <c r="D10" s="29" t="s">
        <v>477</v>
      </c>
      <c r="E10" s="29" t="s">
        <v>478</v>
      </c>
      <c r="F10" s="29" t="s">
        <v>479</v>
      </c>
      <c r="G10" s="29" t="s">
        <v>480</v>
      </c>
      <c r="H10" s="29" t="s">
        <v>481</v>
      </c>
      <c r="I10" s="5" t="s">
        <v>482</v>
      </c>
    </row>
    <row r="11" spans="2:9" x14ac:dyDescent="0.25">
      <c r="B11" s="26" t="s">
        <v>65</v>
      </c>
      <c r="C11" s="30" t="s">
        <v>483</v>
      </c>
      <c r="D11" s="30" t="s">
        <v>484</v>
      </c>
      <c r="E11" s="30" t="s">
        <v>485</v>
      </c>
      <c r="F11" s="30" t="s">
        <v>486</v>
      </c>
      <c r="G11" s="30" t="s">
        <v>487</v>
      </c>
      <c r="H11" s="30" t="s">
        <v>488</v>
      </c>
      <c r="I11" s="8" t="s">
        <v>489</v>
      </c>
    </row>
    <row r="12" spans="2:9" x14ac:dyDescent="0.25">
      <c r="B12" s="24" t="s">
        <v>69</v>
      </c>
      <c r="C12" s="29" t="s">
        <v>490</v>
      </c>
      <c r="D12" s="29" t="s">
        <v>491</v>
      </c>
      <c r="E12" s="29" t="s">
        <v>492</v>
      </c>
      <c r="F12" s="29" t="s">
        <v>493</v>
      </c>
      <c r="G12" s="29" t="s">
        <v>434</v>
      </c>
      <c r="H12" s="29" t="s">
        <v>494</v>
      </c>
      <c r="I12" s="5" t="s">
        <v>495</v>
      </c>
    </row>
    <row r="13" spans="2:9" x14ac:dyDescent="0.25">
      <c r="B13" s="26" t="s">
        <v>73</v>
      </c>
      <c r="C13" s="30" t="s">
        <v>496</v>
      </c>
      <c r="D13" s="30" t="s">
        <v>434</v>
      </c>
      <c r="E13" s="30" t="s">
        <v>434</v>
      </c>
      <c r="F13" s="30" t="s">
        <v>466</v>
      </c>
      <c r="G13" s="30" t="s">
        <v>434</v>
      </c>
      <c r="H13" s="30" t="s">
        <v>467</v>
      </c>
      <c r="I13" s="8" t="s">
        <v>463</v>
      </c>
    </row>
    <row r="14" spans="2:9" ht="18" x14ac:dyDescent="0.25">
      <c r="B14" s="24" t="s">
        <v>436</v>
      </c>
      <c r="C14" s="33">
        <v>45.9</v>
      </c>
      <c r="D14" s="33">
        <v>38.9</v>
      </c>
      <c r="E14" s="33">
        <v>37.700000000000003</v>
      </c>
      <c r="F14" s="33">
        <v>39.200000000000003</v>
      </c>
      <c r="G14" s="33">
        <v>42.4</v>
      </c>
      <c r="H14" s="33">
        <v>41.5</v>
      </c>
      <c r="I14" s="34">
        <v>43.8</v>
      </c>
    </row>
  </sheetData>
  <mergeCells count="1">
    <mergeCell ref="B2:I4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AEB6-3A41-42D8-904A-58DA98C39431}">
  <dimension ref="B2:E14"/>
  <sheetViews>
    <sheetView showGridLines="0" workbookViewId="0">
      <selection activeCell="B2" sqref="B2:E4"/>
    </sheetView>
  </sheetViews>
  <sheetFormatPr baseColWidth="10" defaultRowHeight="15" x14ac:dyDescent="0.25"/>
  <cols>
    <col min="3" max="3" width="16.7109375" customWidth="1"/>
    <col min="4" max="4" width="15.5703125" customWidth="1"/>
    <col min="5" max="5" width="14.5703125" customWidth="1"/>
  </cols>
  <sheetData>
    <row r="2" spans="2:5" x14ac:dyDescent="0.25">
      <c r="B2" s="111" t="str">
        <f>Tabellenübersicht!A40</f>
        <v xml:space="preserve">Tabelle A 4: Angehörige der GuK‑Berufe nach Altersgruppen in absoluten Zahlen und in Prozent mit mindestens einem Standort der Berufsausübung in Kärnten (ausgewertete n=10.940) </v>
      </c>
      <c r="C2" s="111"/>
      <c r="D2" s="111"/>
      <c r="E2" s="111"/>
    </row>
    <row r="3" spans="2:5" x14ac:dyDescent="0.25">
      <c r="B3" s="111"/>
      <c r="C3" s="111"/>
      <c r="D3" s="111"/>
      <c r="E3" s="111"/>
    </row>
    <row r="4" spans="2:5" x14ac:dyDescent="0.25">
      <c r="B4" s="111"/>
      <c r="C4" s="111"/>
      <c r="D4" s="111"/>
      <c r="E4" s="111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497</v>
      </c>
      <c r="D8" s="29" t="s">
        <v>498</v>
      </c>
      <c r="E8" s="5" t="s">
        <v>499</v>
      </c>
    </row>
    <row r="9" spans="2:5" x14ac:dyDescent="0.25">
      <c r="B9" s="26" t="s">
        <v>57</v>
      </c>
      <c r="C9" s="30" t="s">
        <v>500</v>
      </c>
      <c r="D9" s="30" t="s">
        <v>501</v>
      </c>
      <c r="E9" s="8" t="s">
        <v>502</v>
      </c>
    </row>
    <row r="10" spans="2:5" x14ac:dyDescent="0.25">
      <c r="B10" s="24" t="s">
        <v>61</v>
      </c>
      <c r="C10" s="29" t="s">
        <v>503</v>
      </c>
      <c r="D10" s="29" t="s">
        <v>504</v>
      </c>
      <c r="E10" s="5" t="s">
        <v>505</v>
      </c>
    </row>
    <row r="11" spans="2:5" x14ac:dyDescent="0.25">
      <c r="B11" s="26" t="s">
        <v>65</v>
      </c>
      <c r="C11" s="30" t="s">
        <v>506</v>
      </c>
      <c r="D11" s="30" t="s">
        <v>507</v>
      </c>
      <c r="E11" s="8" t="s">
        <v>508</v>
      </c>
    </row>
    <row r="12" spans="2:5" x14ac:dyDescent="0.25">
      <c r="B12" s="24" t="s">
        <v>69</v>
      </c>
      <c r="C12" s="29" t="s">
        <v>509</v>
      </c>
      <c r="D12" s="29" t="s">
        <v>510</v>
      </c>
      <c r="E12" s="5" t="s">
        <v>511</v>
      </c>
    </row>
    <row r="13" spans="2:5" x14ac:dyDescent="0.25">
      <c r="B13" s="26" t="s">
        <v>73</v>
      </c>
      <c r="C13" s="30" t="s">
        <v>512</v>
      </c>
      <c r="D13" s="30" t="s">
        <v>434</v>
      </c>
      <c r="E13" s="8" t="s">
        <v>513</v>
      </c>
    </row>
    <row r="14" spans="2:5" ht="18" x14ac:dyDescent="0.25">
      <c r="B14" s="24" t="s">
        <v>436</v>
      </c>
      <c r="C14" s="33">
        <v>44.2</v>
      </c>
      <c r="D14" s="33">
        <v>34.799999999999997</v>
      </c>
      <c r="E14" s="34">
        <v>45.7</v>
      </c>
    </row>
  </sheetData>
  <mergeCells count="1">
    <mergeCell ref="B2:E4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5E4F9-7422-4D57-BD6D-C0DE98920876}">
  <dimension ref="B2:F18"/>
  <sheetViews>
    <sheetView showGridLines="0" workbookViewId="0">
      <selection activeCell="I15" sqref="I15"/>
    </sheetView>
  </sheetViews>
  <sheetFormatPr baseColWidth="10" defaultRowHeight="15" x14ac:dyDescent="0.25"/>
  <cols>
    <col min="2" max="2" width="26.5703125" customWidth="1"/>
  </cols>
  <sheetData>
    <row r="2" spans="2:6" ht="15" customHeight="1" x14ac:dyDescent="0.25">
      <c r="B2" s="111" t="str">
        <f>Tabellenübersicht!A41</f>
        <v xml:space="preserve">Tabelle A 5: Einsatzgebiet der angestellten Angehörigen der GuK‑Berufe nach Settings in absoluten Zahlen und in Prozent mit mindestens einem Standort der Berufsausübung in Kärnten (ausgewertete n=10.686, Mehrfachzuordnungen möglich) </v>
      </c>
      <c r="C2" s="111"/>
      <c r="D2" s="111"/>
      <c r="E2" s="111"/>
      <c r="F2" s="111"/>
    </row>
    <row r="3" spans="2:6" x14ac:dyDescent="0.25">
      <c r="B3" s="111"/>
      <c r="C3" s="111"/>
      <c r="D3" s="111"/>
      <c r="E3" s="111"/>
      <c r="F3" s="111"/>
    </row>
    <row r="4" spans="2:6" x14ac:dyDescent="0.25">
      <c r="B4" s="111"/>
      <c r="C4" s="111"/>
      <c r="D4" s="111"/>
      <c r="E4" s="111"/>
      <c r="F4" s="111"/>
    </row>
    <row r="5" spans="2:6" x14ac:dyDescent="0.25">
      <c r="B5" s="111"/>
      <c r="C5" s="111"/>
      <c r="D5" s="111"/>
      <c r="E5" s="111"/>
      <c r="F5" s="111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514</v>
      </c>
      <c r="D8" s="29" t="s">
        <v>515</v>
      </c>
      <c r="E8" s="29" t="s">
        <v>516</v>
      </c>
      <c r="F8" s="5" t="s">
        <v>517</v>
      </c>
    </row>
    <row r="9" spans="2:6" ht="18" x14ac:dyDescent="0.25">
      <c r="B9" s="26" t="s">
        <v>85</v>
      </c>
      <c r="C9" s="30" t="s">
        <v>518</v>
      </c>
      <c r="D9" s="30" t="s">
        <v>519</v>
      </c>
      <c r="E9" s="30" t="s">
        <v>520</v>
      </c>
      <c r="F9" s="8" t="s">
        <v>521</v>
      </c>
    </row>
    <row r="10" spans="2:6" ht="18" x14ac:dyDescent="0.25">
      <c r="B10" s="24" t="s">
        <v>90</v>
      </c>
      <c r="C10" s="29" t="s">
        <v>522</v>
      </c>
      <c r="D10" s="29" t="s">
        <v>468</v>
      </c>
      <c r="E10" s="29" t="s">
        <v>523</v>
      </c>
      <c r="F10" s="5" t="s">
        <v>524</v>
      </c>
    </row>
    <row r="11" spans="2:6" ht="18" x14ac:dyDescent="0.25">
      <c r="B11" s="26" t="s">
        <v>95</v>
      </c>
      <c r="C11" s="30" t="s">
        <v>525</v>
      </c>
      <c r="D11" s="30" t="s">
        <v>463</v>
      </c>
      <c r="E11" s="30" t="s">
        <v>526</v>
      </c>
      <c r="F11" s="8" t="s">
        <v>527</v>
      </c>
    </row>
    <row r="12" spans="2:6" ht="27" x14ac:dyDescent="0.25">
      <c r="B12" s="24" t="s">
        <v>105</v>
      </c>
      <c r="C12" s="29" t="s">
        <v>528</v>
      </c>
      <c r="D12" s="29" t="s">
        <v>496</v>
      </c>
      <c r="E12" s="29" t="s">
        <v>529</v>
      </c>
      <c r="F12" s="5" t="s">
        <v>530</v>
      </c>
    </row>
    <row r="13" spans="2:6" x14ac:dyDescent="0.25">
      <c r="B13" s="26" t="s">
        <v>455</v>
      </c>
      <c r="C13" s="30" t="s">
        <v>531</v>
      </c>
      <c r="D13" s="30" t="s">
        <v>434</v>
      </c>
      <c r="E13" s="30" t="s">
        <v>532</v>
      </c>
      <c r="F13" s="8" t="s">
        <v>533</v>
      </c>
    </row>
    <row r="14" spans="2:6" ht="18" x14ac:dyDescent="0.25">
      <c r="B14" s="24" t="s">
        <v>109</v>
      </c>
      <c r="C14" s="29" t="s">
        <v>534</v>
      </c>
      <c r="D14" s="29" t="s">
        <v>463</v>
      </c>
      <c r="E14" s="29" t="s">
        <v>535</v>
      </c>
      <c r="F14" s="5" t="s">
        <v>536</v>
      </c>
    </row>
    <row r="15" spans="2:6" ht="18" x14ac:dyDescent="0.25">
      <c r="B15" s="26" t="s">
        <v>114</v>
      </c>
      <c r="C15" s="30" t="s">
        <v>537</v>
      </c>
      <c r="D15" s="30" t="s">
        <v>434</v>
      </c>
      <c r="E15" s="30" t="s">
        <v>538</v>
      </c>
      <c r="F15" s="8" t="s">
        <v>539</v>
      </c>
    </row>
    <row r="16" spans="2:6" x14ac:dyDescent="0.25">
      <c r="B16" s="24" t="s">
        <v>123</v>
      </c>
      <c r="C16" s="29" t="s">
        <v>540</v>
      </c>
      <c r="D16" s="29" t="s">
        <v>434</v>
      </c>
      <c r="E16" s="29" t="s">
        <v>496</v>
      </c>
      <c r="F16" s="5" t="s">
        <v>541</v>
      </c>
    </row>
    <row r="17" spans="2:6" ht="27" x14ac:dyDescent="0.25">
      <c r="B17" s="26" t="s">
        <v>462</v>
      </c>
      <c r="C17" s="30" t="s">
        <v>542</v>
      </c>
      <c r="D17" s="30" t="s">
        <v>434</v>
      </c>
      <c r="E17" s="30" t="s">
        <v>434</v>
      </c>
      <c r="F17" s="8" t="s">
        <v>542</v>
      </c>
    </row>
    <row r="18" spans="2:6" x14ac:dyDescent="0.25">
      <c r="B18" s="24" t="s">
        <v>127</v>
      </c>
      <c r="C18" s="29" t="s">
        <v>543</v>
      </c>
      <c r="D18" s="29" t="s">
        <v>434</v>
      </c>
      <c r="E18" s="29" t="s">
        <v>434</v>
      </c>
      <c r="F18" s="5" t="s">
        <v>543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3C85-6EAF-4D35-AADC-8547327BC6FC}">
  <dimension ref="B2:I14"/>
  <sheetViews>
    <sheetView showGridLines="0" workbookViewId="0">
      <selection activeCell="B2" sqref="B2:I5"/>
    </sheetView>
  </sheetViews>
  <sheetFormatPr baseColWidth="10" defaultRowHeight="15" x14ac:dyDescent="0.25"/>
  <sheetData>
    <row r="2" spans="2:9" x14ac:dyDescent="0.25">
      <c r="B2" s="111" t="str">
        <f>Tabellenübersicht!A42</f>
        <v xml:space="preserve">Tabelle A 6: Angehörige der MTD nach Altersgruppen in absoluten Zahlen und in Prozent mit mindestens einem Standort der Berufsausübung in Kärnten (ausgewertete n=2.274) </v>
      </c>
      <c r="C2" s="111"/>
      <c r="D2" s="111"/>
      <c r="E2" s="111"/>
      <c r="F2" s="111"/>
      <c r="G2" s="111"/>
      <c r="H2" s="111"/>
      <c r="I2" s="111"/>
    </row>
    <row r="3" spans="2:9" x14ac:dyDescent="0.25">
      <c r="B3" s="111"/>
      <c r="C3" s="111"/>
      <c r="D3" s="111"/>
      <c r="E3" s="111"/>
      <c r="F3" s="111"/>
      <c r="G3" s="111"/>
      <c r="H3" s="111"/>
      <c r="I3" s="111"/>
    </row>
    <row r="4" spans="2:9" x14ac:dyDescent="0.25">
      <c r="B4" s="111"/>
      <c r="C4" s="111"/>
      <c r="D4" s="111"/>
      <c r="E4" s="111"/>
      <c r="F4" s="111"/>
      <c r="G4" s="111"/>
      <c r="H4" s="111"/>
      <c r="I4" s="111"/>
    </row>
    <row r="5" spans="2:9" x14ac:dyDescent="0.25">
      <c r="B5" s="111"/>
      <c r="C5" s="111"/>
      <c r="D5" s="111"/>
      <c r="E5" s="111"/>
      <c r="F5" s="111"/>
      <c r="G5" s="111"/>
      <c r="H5" s="111"/>
      <c r="I5" s="111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544</v>
      </c>
      <c r="D8" s="29" t="s">
        <v>465</v>
      </c>
      <c r="E8" s="29" t="s">
        <v>545</v>
      </c>
      <c r="F8" s="29" t="s">
        <v>546</v>
      </c>
      <c r="G8" s="29" t="s">
        <v>434</v>
      </c>
      <c r="H8" s="29" t="s">
        <v>547</v>
      </c>
      <c r="I8" s="5" t="s">
        <v>548</v>
      </c>
    </row>
    <row r="9" spans="2:9" x14ac:dyDescent="0.25">
      <c r="B9" s="26" t="s">
        <v>57</v>
      </c>
      <c r="C9" s="30" t="s">
        <v>549</v>
      </c>
      <c r="D9" s="30" t="s">
        <v>550</v>
      </c>
      <c r="E9" s="30" t="s">
        <v>551</v>
      </c>
      <c r="F9" s="30" t="s">
        <v>482</v>
      </c>
      <c r="G9" s="30" t="s">
        <v>552</v>
      </c>
      <c r="H9" s="30" t="s">
        <v>553</v>
      </c>
      <c r="I9" s="8" t="s">
        <v>554</v>
      </c>
    </row>
    <row r="10" spans="2:9" x14ac:dyDescent="0.25">
      <c r="B10" s="24" t="s">
        <v>61</v>
      </c>
      <c r="C10" s="29" t="s">
        <v>555</v>
      </c>
      <c r="D10" s="29" t="s">
        <v>556</v>
      </c>
      <c r="E10" s="29" t="s">
        <v>557</v>
      </c>
      <c r="F10" s="29" t="s">
        <v>558</v>
      </c>
      <c r="G10" s="29" t="s">
        <v>559</v>
      </c>
      <c r="H10" s="29" t="s">
        <v>560</v>
      </c>
      <c r="I10" s="5" t="s">
        <v>561</v>
      </c>
    </row>
    <row r="11" spans="2:9" x14ac:dyDescent="0.25">
      <c r="B11" s="26" t="s">
        <v>65</v>
      </c>
      <c r="C11" s="30" t="s">
        <v>562</v>
      </c>
      <c r="D11" s="30" t="s">
        <v>563</v>
      </c>
      <c r="E11" s="30" t="s">
        <v>564</v>
      </c>
      <c r="F11" s="30" t="s">
        <v>565</v>
      </c>
      <c r="G11" s="30" t="s">
        <v>566</v>
      </c>
      <c r="H11" s="30" t="s">
        <v>567</v>
      </c>
      <c r="I11" s="8" t="s">
        <v>568</v>
      </c>
    </row>
    <row r="12" spans="2:9" x14ac:dyDescent="0.25">
      <c r="B12" s="24" t="s">
        <v>69</v>
      </c>
      <c r="C12" s="29" t="s">
        <v>569</v>
      </c>
      <c r="D12" s="29" t="s">
        <v>570</v>
      </c>
      <c r="E12" s="29" t="s">
        <v>571</v>
      </c>
      <c r="F12" s="29" t="s">
        <v>572</v>
      </c>
      <c r="G12" s="29" t="s">
        <v>573</v>
      </c>
      <c r="H12" s="29" t="s">
        <v>574</v>
      </c>
      <c r="I12" s="5" t="s">
        <v>575</v>
      </c>
    </row>
    <row r="13" spans="2:9" x14ac:dyDescent="0.25">
      <c r="B13" s="26" t="s">
        <v>73</v>
      </c>
      <c r="C13" s="30" t="s">
        <v>576</v>
      </c>
      <c r="D13" s="30" t="s">
        <v>492</v>
      </c>
      <c r="E13" s="30" t="s">
        <v>435</v>
      </c>
      <c r="F13" s="30" t="s">
        <v>496</v>
      </c>
      <c r="G13" s="30" t="s">
        <v>577</v>
      </c>
      <c r="H13" s="30" t="s">
        <v>578</v>
      </c>
      <c r="I13" s="8" t="s">
        <v>579</v>
      </c>
    </row>
    <row r="14" spans="2:9" ht="18" x14ac:dyDescent="0.25">
      <c r="B14" s="24" t="s">
        <v>436</v>
      </c>
      <c r="C14" s="33">
        <v>44.6</v>
      </c>
      <c r="D14" s="33">
        <v>40.9</v>
      </c>
      <c r="E14" s="33">
        <v>39.9</v>
      </c>
      <c r="F14" s="33">
        <v>38</v>
      </c>
      <c r="G14" s="33">
        <v>45.4</v>
      </c>
      <c r="H14" s="33">
        <v>42.2</v>
      </c>
      <c r="I14" s="34">
        <v>44.8</v>
      </c>
    </row>
  </sheetData>
  <mergeCells count="1">
    <mergeCell ref="B2:I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8BA7-46F9-449A-A93F-64904827771F}">
  <dimension ref="B2:E9"/>
  <sheetViews>
    <sheetView showGridLines="0" workbookViewId="0">
      <selection activeCell="B2" sqref="B2:E3"/>
    </sheetView>
  </sheetViews>
  <sheetFormatPr baseColWidth="10" defaultRowHeight="15" x14ac:dyDescent="0.25"/>
  <cols>
    <col min="2" max="5" width="25.85546875" customWidth="1"/>
  </cols>
  <sheetData>
    <row r="2" spans="2:5" x14ac:dyDescent="0.25">
      <c r="B2" s="111" t="s">
        <v>1148</v>
      </c>
      <c r="C2" s="111"/>
      <c r="D2" s="111"/>
      <c r="E2" s="111"/>
    </row>
    <row r="3" spans="2:5" x14ac:dyDescent="0.25">
      <c r="B3" s="111"/>
      <c r="C3" s="111"/>
      <c r="D3" s="111"/>
      <c r="E3" s="111"/>
    </row>
    <row r="5" spans="2:5" x14ac:dyDescent="0.25">
      <c r="B5" s="23" t="s">
        <v>0</v>
      </c>
      <c r="C5" s="23" t="s">
        <v>9</v>
      </c>
      <c r="D5" s="23" t="s">
        <v>40</v>
      </c>
      <c r="E5" s="1" t="s">
        <v>41</v>
      </c>
    </row>
    <row r="6" spans="2:5" x14ac:dyDescent="0.25">
      <c r="B6" s="24" t="s">
        <v>42</v>
      </c>
      <c r="C6" s="25">
        <v>108804</v>
      </c>
      <c r="D6" s="25">
        <v>93031</v>
      </c>
      <c r="E6" s="4">
        <v>15773</v>
      </c>
    </row>
    <row r="7" spans="2:5" x14ac:dyDescent="0.25">
      <c r="B7" s="26" t="s">
        <v>43</v>
      </c>
      <c r="C7" s="27">
        <v>4803</v>
      </c>
      <c r="D7" s="27">
        <v>3992</v>
      </c>
      <c r="E7" s="8">
        <v>810</v>
      </c>
    </row>
    <row r="8" spans="2:5" x14ac:dyDescent="0.25">
      <c r="B8" s="24" t="s">
        <v>44</v>
      </c>
      <c r="C8" s="25">
        <v>58900</v>
      </c>
      <c r="D8" s="25">
        <v>49283</v>
      </c>
      <c r="E8" s="4">
        <v>9617</v>
      </c>
    </row>
    <row r="9" spans="2:5" x14ac:dyDescent="0.25">
      <c r="B9" s="26" t="s">
        <v>45</v>
      </c>
      <c r="C9" s="27">
        <v>172507</v>
      </c>
      <c r="D9" s="27">
        <v>146306</v>
      </c>
      <c r="E9" s="7">
        <v>26200</v>
      </c>
    </row>
  </sheetData>
  <mergeCells count="1">
    <mergeCell ref="B2:E3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FCC8-6665-442B-BBA4-965969E39C58}">
  <dimension ref="B2:E14"/>
  <sheetViews>
    <sheetView showGridLines="0" workbookViewId="0">
      <selection activeCell="H16" sqref="H16"/>
    </sheetView>
  </sheetViews>
  <sheetFormatPr baseColWidth="10" defaultRowHeight="15" x14ac:dyDescent="0.25"/>
  <cols>
    <col min="3" max="3" width="20.42578125" customWidth="1"/>
    <col min="4" max="4" width="18.28515625" customWidth="1"/>
    <col min="5" max="5" width="16.28515625" customWidth="1"/>
  </cols>
  <sheetData>
    <row r="2" spans="2:5" x14ac:dyDescent="0.25">
      <c r="B2" s="111" t="str">
        <f>Tabellenübersicht!A43</f>
        <v>Tabelle A 7: Angehörige der GuK‑Berufe nach Altersgruppen in absoluten Zahlen und in Prozent mit mindestens einem Standort der Berufsausübung in Niederösterreich (ausgewertete n=25.841)</v>
      </c>
      <c r="C2" s="111"/>
      <c r="D2" s="111"/>
      <c r="E2" s="111"/>
    </row>
    <row r="3" spans="2:5" x14ac:dyDescent="0.25">
      <c r="B3" s="111"/>
      <c r="C3" s="111"/>
      <c r="D3" s="111"/>
      <c r="E3" s="111"/>
    </row>
    <row r="4" spans="2:5" x14ac:dyDescent="0.25">
      <c r="B4" s="111"/>
      <c r="C4" s="111"/>
      <c r="D4" s="111"/>
      <c r="E4" s="111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580</v>
      </c>
      <c r="D8" s="29" t="s">
        <v>581</v>
      </c>
      <c r="E8" s="5" t="s">
        <v>582</v>
      </c>
    </row>
    <row r="9" spans="2:5" x14ac:dyDescent="0.25">
      <c r="B9" s="26" t="s">
        <v>57</v>
      </c>
      <c r="C9" s="30" t="s">
        <v>583</v>
      </c>
      <c r="D9" s="30" t="s">
        <v>584</v>
      </c>
      <c r="E9" s="8" t="s">
        <v>585</v>
      </c>
    </row>
    <row r="10" spans="2:5" x14ac:dyDescent="0.25">
      <c r="B10" s="24" t="s">
        <v>61</v>
      </c>
      <c r="C10" s="29" t="s">
        <v>586</v>
      </c>
      <c r="D10" s="29" t="s">
        <v>587</v>
      </c>
      <c r="E10" s="5" t="s">
        <v>588</v>
      </c>
    </row>
    <row r="11" spans="2:5" x14ac:dyDescent="0.25">
      <c r="B11" s="26" t="s">
        <v>65</v>
      </c>
      <c r="C11" s="30" t="s">
        <v>589</v>
      </c>
      <c r="D11" s="30" t="s">
        <v>590</v>
      </c>
      <c r="E11" s="8" t="s">
        <v>591</v>
      </c>
    </row>
    <row r="12" spans="2:5" x14ac:dyDescent="0.25">
      <c r="B12" s="24" t="s">
        <v>69</v>
      </c>
      <c r="C12" s="29" t="s">
        <v>592</v>
      </c>
      <c r="D12" s="29" t="s">
        <v>593</v>
      </c>
      <c r="E12" s="5" t="s">
        <v>594</v>
      </c>
    </row>
    <row r="13" spans="2:5" x14ac:dyDescent="0.25">
      <c r="B13" s="26" t="s">
        <v>73</v>
      </c>
      <c r="C13" s="30" t="s">
        <v>595</v>
      </c>
      <c r="D13" s="30" t="s">
        <v>434</v>
      </c>
      <c r="E13" s="8" t="s">
        <v>596</v>
      </c>
    </row>
    <row r="14" spans="2:5" ht="18" x14ac:dyDescent="0.25">
      <c r="B14" s="24" t="s">
        <v>436</v>
      </c>
      <c r="C14" s="33">
        <v>45.2</v>
      </c>
      <c r="D14" s="33">
        <v>33.700000000000003</v>
      </c>
      <c r="E14" s="34">
        <v>44.4</v>
      </c>
    </row>
  </sheetData>
  <mergeCells count="1">
    <mergeCell ref="B2:E4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BAE5-8258-472A-B92D-3EF1DAF33872}">
  <dimension ref="B2:F18"/>
  <sheetViews>
    <sheetView showGridLines="0" workbookViewId="0">
      <selection activeCell="B2" sqref="B2:F5"/>
    </sheetView>
  </sheetViews>
  <sheetFormatPr baseColWidth="10" defaultRowHeight="15" x14ac:dyDescent="0.25"/>
  <cols>
    <col min="2" max="2" width="27.42578125" customWidth="1"/>
  </cols>
  <sheetData>
    <row r="2" spans="2:6" x14ac:dyDescent="0.25">
      <c r="B2" s="147" t="str">
        <f>Tabellenübersicht!A44</f>
        <v>Tabelle A 8: Einsatzgebiet der angestellten Angehörigen der GuK‑Berufe nach Settings in absoluten Zahlen und in Prozent mit mindestens einem Standort der Berufsausübung in Niederösterreich (ausgewertete n=23.643, Mehrfachzuordnungen möglich)</v>
      </c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7"/>
      <c r="C5" s="147"/>
      <c r="D5" s="147"/>
      <c r="E5" s="147"/>
      <c r="F5" s="147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597</v>
      </c>
      <c r="D8" s="29" t="s">
        <v>598</v>
      </c>
      <c r="E8" s="29" t="s">
        <v>599</v>
      </c>
      <c r="F8" s="5" t="s">
        <v>600</v>
      </c>
    </row>
    <row r="9" spans="2:6" ht="18" x14ac:dyDescent="0.25">
      <c r="B9" s="26" t="s">
        <v>85</v>
      </c>
      <c r="C9" s="30" t="s">
        <v>601</v>
      </c>
      <c r="D9" s="30" t="s">
        <v>602</v>
      </c>
      <c r="E9" s="30" t="s">
        <v>603</v>
      </c>
      <c r="F9" s="8" t="s">
        <v>604</v>
      </c>
    </row>
    <row r="10" spans="2:6" ht="18" x14ac:dyDescent="0.25">
      <c r="B10" s="24" t="s">
        <v>90</v>
      </c>
      <c r="C10" s="29" t="s">
        <v>605</v>
      </c>
      <c r="D10" s="29" t="s">
        <v>606</v>
      </c>
      <c r="E10" s="29" t="s">
        <v>607</v>
      </c>
      <c r="F10" s="5" t="s">
        <v>608</v>
      </c>
    </row>
    <row r="11" spans="2:6" ht="18" x14ac:dyDescent="0.25">
      <c r="B11" s="26" t="s">
        <v>95</v>
      </c>
      <c r="C11" s="30" t="s">
        <v>609</v>
      </c>
      <c r="D11" s="30" t="s">
        <v>610</v>
      </c>
      <c r="E11" s="30" t="s">
        <v>611</v>
      </c>
      <c r="F11" s="8" t="s">
        <v>612</v>
      </c>
    </row>
    <row r="12" spans="2:6" x14ac:dyDescent="0.25">
      <c r="B12" s="24" t="s">
        <v>455</v>
      </c>
      <c r="C12" s="29" t="s">
        <v>613</v>
      </c>
      <c r="D12" s="29" t="s">
        <v>496</v>
      </c>
      <c r="E12" s="29" t="s">
        <v>614</v>
      </c>
      <c r="F12" s="5" t="s">
        <v>615</v>
      </c>
    </row>
    <row r="13" spans="2:6" ht="27" x14ac:dyDescent="0.25">
      <c r="B13" s="26" t="s">
        <v>105</v>
      </c>
      <c r="C13" s="30" t="s">
        <v>616</v>
      </c>
      <c r="D13" s="30" t="s">
        <v>617</v>
      </c>
      <c r="E13" s="30" t="s">
        <v>618</v>
      </c>
      <c r="F13" s="8" t="s">
        <v>619</v>
      </c>
    </row>
    <row r="14" spans="2:6" ht="18" x14ac:dyDescent="0.25">
      <c r="B14" s="24" t="s">
        <v>109</v>
      </c>
      <c r="C14" s="29" t="s">
        <v>620</v>
      </c>
      <c r="D14" s="29" t="s">
        <v>435</v>
      </c>
      <c r="E14" s="29" t="s">
        <v>621</v>
      </c>
      <c r="F14" s="5" t="s">
        <v>622</v>
      </c>
    </row>
    <row r="15" spans="2:6" ht="18" x14ac:dyDescent="0.25">
      <c r="B15" s="26" t="s">
        <v>114</v>
      </c>
      <c r="C15" s="30" t="s">
        <v>623</v>
      </c>
      <c r="D15" s="30" t="s">
        <v>434</v>
      </c>
      <c r="E15" s="30" t="s">
        <v>624</v>
      </c>
      <c r="F15" s="8" t="s">
        <v>625</v>
      </c>
    </row>
    <row r="16" spans="2:6" ht="27" x14ac:dyDescent="0.25">
      <c r="B16" s="24" t="s">
        <v>462</v>
      </c>
      <c r="C16" s="29" t="s">
        <v>626</v>
      </c>
      <c r="D16" s="29" t="s">
        <v>434</v>
      </c>
      <c r="E16" s="29" t="s">
        <v>535</v>
      </c>
      <c r="F16" s="5" t="s">
        <v>627</v>
      </c>
    </row>
    <row r="17" spans="2:6" x14ac:dyDescent="0.25">
      <c r="B17" s="26" t="s">
        <v>123</v>
      </c>
      <c r="C17" s="30" t="s">
        <v>513</v>
      </c>
      <c r="D17" s="30" t="s">
        <v>434</v>
      </c>
      <c r="E17" s="30" t="s">
        <v>434</v>
      </c>
      <c r="F17" s="8" t="s">
        <v>513</v>
      </c>
    </row>
    <row r="18" spans="2:6" x14ac:dyDescent="0.25">
      <c r="B18" s="24" t="s">
        <v>127</v>
      </c>
      <c r="C18" s="29" t="s">
        <v>628</v>
      </c>
      <c r="D18" s="29" t="s">
        <v>434</v>
      </c>
      <c r="E18" s="29" t="s">
        <v>496</v>
      </c>
      <c r="F18" s="5" t="s">
        <v>629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74AD-71C4-47C3-B069-F071087508D9}">
  <dimension ref="B2:I14"/>
  <sheetViews>
    <sheetView showGridLines="0" workbookViewId="0">
      <selection activeCell="B2" sqref="B2:I4"/>
    </sheetView>
  </sheetViews>
  <sheetFormatPr baseColWidth="10" defaultRowHeight="15" x14ac:dyDescent="0.25"/>
  <sheetData>
    <row r="2" spans="2:9" x14ac:dyDescent="0.25">
      <c r="B2" s="146" t="str">
        <f>Tabellenübersicht!A45</f>
        <v>Tabelle A 9: Angehörige der MTD nach Altersgruppen in absoluten Zahlen und in Prozent mit mindestens einem Standort der Berufsausübung in Niederösterreich (ausgewertete n=6.329)</v>
      </c>
      <c r="C2" s="146"/>
      <c r="D2" s="146"/>
      <c r="E2" s="146"/>
      <c r="F2" s="146"/>
      <c r="G2" s="146"/>
      <c r="H2" s="146"/>
      <c r="I2" s="146"/>
    </row>
    <row r="3" spans="2:9" x14ac:dyDescent="0.25">
      <c r="B3" s="146"/>
      <c r="C3" s="146"/>
      <c r="D3" s="146"/>
      <c r="E3" s="146"/>
      <c r="F3" s="146"/>
      <c r="G3" s="146"/>
      <c r="H3" s="146"/>
      <c r="I3" s="146"/>
    </row>
    <row r="4" spans="2:9" x14ac:dyDescent="0.25">
      <c r="B4" s="146"/>
      <c r="C4" s="146"/>
      <c r="D4" s="146"/>
      <c r="E4" s="146"/>
      <c r="F4" s="146"/>
      <c r="G4" s="146"/>
      <c r="H4" s="146"/>
      <c r="I4" s="146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630</v>
      </c>
      <c r="D8" s="29" t="s">
        <v>631</v>
      </c>
      <c r="E8" s="29" t="s">
        <v>632</v>
      </c>
      <c r="F8" s="29" t="s">
        <v>610</v>
      </c>
      <c r="G8" s="29" t="s">
        <v>464</v>
      </c>
      <c r="H8" s="29" t="s">
        <v>633</v>
      </c>
      <c r="I8" s="5" t="s">
        <v>630</v>
      </c>
    </row>
    <row r="9" spans="2:9" x14ac:dyDescent="0.25">
      <c r="B9" s="26" t="s">
        <v>57</v>
      </c>
      <c r="C9" s="30" t="s">
        <v>634</v>
      </c>
      <c r="D9" s="30" t="s">
        <v>635</v>
      </c>
      <c r="E9" s="30" t="s">
        <v>636</v>
      </c>
      <c r="F9" s="30" t="s">
        <v>637</v>
      </c>
      <c r="G9" s="30" t="s">
        <v>638</v>
      </c>
      <c r="H9" s="30" t="s">
        <v>639</v>
      </c>
      <c r="I9" s="8" t="s">
        <v>640</v>
      </c>
    </row>
    <row r="10" spans="2:9" x14ac:dyDescent="0.25">
      <c r="B10" s="24" t="s">
        <v>61</v>
      </c>
      <c r="C10" s="29" t="s">
        <v>641</v>
      </c>
      <c r="D10" s="29" t="s">
        <v>642</v>
      </c>
      <c r="E10" s="29" t="s">
        <v>643</v>
      </c>
      <c r="F10" s="29" t="s">
        <v>644</v>
      </c>
      <c r="G10" s="29" t="s">
        <v>645</v>
      </c>
      <c r="H10" s="29" t="s">
        <v>646</v>
      </c>
      <c r="I10" s="5" t="s">
        <v>647</v>
      </c>
    </row>
    <row r="11" spans="2:9" x14ac:dyDescent="0.25">
      <c r="B11" s="26" t="s">
        <v>65</v>
      </c>
      <c r="C11" s="30" t="s">
        <v>648</v>
      </c>
      <c r="D11" s="30" t="s">
        <v>649</v>
      </c>
      <c r="E11" s="30" t="s">
        <v>650</v>
      </c>
      <c r="F11" s="30" t="s">
        <v>651</v>
      </c>
      <c r="G11" s="30" t="s">
        <v>645</v>
      </c>
      <c r="H11" s="30" t="s">
        <v>652</v>
      </c>
      <c r="I11" s="8" t="s">
        <v>653</v>
      </c>
    </row>
    <row r="12" spans="2:9" x14ac:dyDescent="0.25">
      <c r="B12" s="24" t="s">
        <v>69</v>
      </c>
      <c r="C12" s="29" t="s">
        <v>654</v>
      </c>
      <c r="D12" s="29" t="s">
        <v>655</v>
      </c>
      <c r="E12" s="29" t="s">
        <v>656</v>
      </c>
      <c r="F12" s="29" t="s">
        <v>657</v>
      </c>
      <c r="G12" s="29" t="s">
        <v>658</v>
      </c>
      <c r="H12" s="29" t="s">
        <v>659</v>
      </c>
      <c r="I12" s="5" t="s">
        <v>660</v>
      </c>
    </row>
    <row r="13" spans="2:9" x14ac:dyDescent="0.25">
      <c r="B13" s="26" t="s">
        <v>73</v>
      </c>
      <c r="C13" s="30" t="s">
        <v>661</v>
      </c>
      <c r="D13" s="30" t="s">
        <v>543</v>
      </c>
      <c r="E13" s="30" t="s">
        <v>543</v>
      </c>
      <c r="F13" s="30" t="s">
        <v>662</v>
      </c>
      <c r="G13" s="30" t="s">
        <v>434</v>
      </c>
      <c r="H13" s="30" t="s">
        <v>663</v>
      </c>
      <c r="I13" s="8" t="s">
        <v>661</v>
      </c>
    </row>
    <row r="14" spans="2:9" ht="18" x14ac:dyDescent="0.25">
      <c r="B14" s="24" t="s">
        <v>436</v>
      </c>
      <c r="C14" s="33">
        <v>43.5</v>
      </c>
      <c r="D14" s="33">
        <v>40.299999999999997</v>
      </c>
      <c r="E14" s="33">
        <v>38.700000000000003</v>
      </c>
      <c r="F14" s="33">
        <v>39.5</v>
      </c>
      <c r="G14" s="33">
        <v>46.1</v>
      </c>
      <c r="H14" s="33">
        <v>40.799999999999997</v>
      </c>
      <c r="I14" s="34">
        <v>41.8</v>
      </c>
    </row>
  </sheetData>
  <mergeCells count="1">
    <mergeCell ref="B2:I4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6DA3-23CD-44C5-9D8D-C4D161FF3180}">
  <dimension ref="B2:E14"/>
  <sheetViews>
    <sheetView showGridLines="0" workbookViewId="0">
      <selection activeCell="B2" sqref="B2:E5"/>
    </sheetView>
  </sheetViews>
  <sheetFormatPr baseColWidth="10" defaultRowHeight="15" x14ac:dyDescent="0.25"/>
  <cols>
    <col min="2" max="2" width="13.42578125" customWidth="1"/>
    <col min="3" max="3" width="13.85546875" customWidth="1"/>
    <col min="4" max="4" width="13" customWidth="1"/>
    <col min="5" max="5" width="13.140625" customWidth="1"/>
  </cols>
  <sheetData>
    <row r="2" spans="2:5" x14ac:dyDescent="0.25">
      <c r="B2" s="147" t="str">
        <f>Tabellenübersicht!A46</f>
        <v>Tabelle A 10: Angehörige der GuK‑Berufe nach Altersgruppen in absoluten Zahlen und in Prozent mit mindestens einem Standort der Berufsausübung in Oberösterreich (ausgewertete n=29.127)</v>
      </c>
      <c r="C2" s="147"/>
      <c r="D2" s="147"/>
      <c r="E2" s="147"/>
    </row>
    <row r="3" spans="2:5" x14ac:dyDescent="0.25">
      <c r="B3" s="147"/>
      <c r="C3" s="147"/>
      <c r="D3" s="147"/>
      <c r="E3" s="147"/>
    </row>
    <row r="4" spans="2:5" x14ac:dyDescent="0.25">
      <c r="B4" s="147"/>
      <c r="C4" s="147"/>
      <c r="D4" s="147"/>
      <c r="E4" s="147"/>
    </row>
    <row r="5" spans="2:5" x14ac:dyDescent="0.25">
      <c r="B5" s="147"/>
      <c r="C5" s="147"/>
      <c r="D5" s="147"/>
      <c r="E5" s="147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664</v>
      </c>
      <c r="D8" s="29" t="s">
        <v>665</v>
      </c>
      <c r="E8" s="5" t="s">
        <v>666</v>
      </c>
    </row>
    <row r="9" spans="2:5" x14ac:dyDescent="0.25">
      <c r="B9" s="26" t="s">
        <v>57</v>
      </c>
      <c r="C9" s="30" t="s">
        <v>667</v>
      </c>
      <c r="D9" s="30" t="s">
        <v>668</v>
      </c>
      <c r="E9" s="8" t="s">
        <v>669</v>
      </c>
    </row>
    <row r="10" spans="2:5" x14ac:dyDescent="0.25">
      <c r="B10" s="24" t="s">
        <v>61</v>
      </c>
      <c r="C10" s="29" t="s">
        <v>670</v>
      </c>
      <c r="D10" s="29" t="s">
        <v>671</v>
      </c>
      <c r="E10" s="5" t="s">
        <v>672</v>
      </c>
    </row>
    <row r="11" spans="2:5" x14ac:dyDescent="0.25">
      <c r="B11" s="26" t="s">
        <v>65</v>
      </c>
      <c r="C11" s="30" t="s">
        <v>673</v>
      </c>
      <c r="D11" s="30" t="s">
        <v>674</v>
      </c>
      <c r="E11" s="8" t="s">
        <v>675</v>
      </c>
    </row>
    <row r="12" spans="2:5" x14ac:dyDescent="0.25">
      <c r="B12" s="24" t="s">
        <v>69</v>
      </c>
      <c r="C12" s="29" t="s">
        <v>676</v>
      </c>
      <c r="D12" s="29" t="s">
        <v>677</v>
      </c>
      <c r="E12" s="5" t="s">
        <v>678</v>
      </c>
    </row>
    <row r="13" spans="2:5" x14ac:dyDescent="0.25">
      <c r="B13" s="26" t="s">
        <v>73</v>
      </c>
      <c r="C13" s="30" t="s">
        <v>679</v>
      </c>
      <c r="D13" s="30" t="s">
        <v>434</v>
      </c>
      <c r="E13" s="8" t="s">
        <v>680</v>
      </c>
    </row>
    <row r="14" spans="2:5" ht="18" x14ac:dyDescent="0.25">
      <c r="B14" s="24" t="s">
        <v>436</v>
      </c>
      <c r="C14" s="33">
        <v>44</v>
      </c>
      <c r="D14" s="33">
        <v>33.4</v>
      </c>
      <c r="E14" s="34">
        <v>46</v>
      </c>
    </row>
  </sheetData>
  <mergeCells count="1">
    <mergeCell ref="B2:E5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A4490-009E-4C3F-9C36-F623D1EF2FF3}">
  <dimension ref="B1:F18"/>
  <sheetViews>
    <sheetView showGridLines="0" workbookViewId="0">
      <selection activeCell="B2" sqref="B2:F5"/>
    </sheetView>
  </sheetViews>
  <sheetFormatPr baseColWidth="10" defaultRowHeight="15" x14ac:dyDescent="0.25"/>
  <cols>
    <col min="2" max="2" width="29.140625" customWidth="1"/>
  </cols>
  <sheetData>
    <row r="1" spans="2:6" ht="12" customHeight="1" x14ac:dyDescent="0.25"/>
    <row r="2" spans="2:6" x14ac:dyDescent="0.25">
      <c r="B2" s="147" t="str">
        <f>Tabellenübersicht!A47</f>
        <v>Tabelle A 11: Einsatzgebiet der angestellten Angehörigen der GuK‑Berufe nach Settings in absoluten Zahlen und in Prozent mit mindestens einem Standort der Berufsausübung in Oberösterreich (ausgewertete n=28.638, Mehrfachzuordnungen möglich)</v>
      </c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7"/>
      <c r="C5" s="147"/>
      <c r="D5" s="147"/>
      <c r="E5" s="147"/>
      <c r="F5" s="147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681</v>
      </c>
      <c r="D8" s="29" t="s">
        <v>682</v>
      </c>
      <c r="E8" s="29" t="s">
        <v>683</v>
      </c>
      <c r="F8" s="5" t="s">
        <v>684</v>
      </c>
    </row>
    <row r="9" spans="2:6" ht="18" x14ac:dyDescent="0.25">
      <c r="B9" s="26" t="s">
        <v>85</v>
      </c>
      <c r="C9" s="30" t="s">
        <v>685</v>
      </c>
      <c r="D9" s="30" t="s">
        <v>686</v>
      </c>
      <c r="E9" s="30" t="s">
        <v>687</v>
      </c>
      <c r="F9" s="8" t="s">
        <v>688</v>
      </c>
    </row>
    <row r="10" spans="2:6" ht="18" x14ac:dyDescent="0.25">
      <c r="B10" s="24" t="s">
        <v>90</v>
      </c>
      <c r="C10" s="29" t="s">
        <v>689</v>
      </c>
      <c r="D10" s="29" t="s">
        <v>690</v>
      </c>
      <c r="E10" s="29" t="s">
        <v>691</v>
      </c>
      <c r="F10" s="5" t="s">
        <v>692</v>
      </c>
    </row>
    <row r="11" spans="2:6" ht="18" x14ac:dyDescent="0.25">
      <c r="B11" s="26" t="s">
        <v>95</v>
      </c>
      <c r="C11" s="30" t="s">
        <v>693</v>
      </c>
      <c r="D11" s="30" t="s">
        <v>690</v>
      </c>
      <c r="E11" s="30" t="s">
        <v>694</v>
      </c>
      <c r="F11" s="8" t="s">
        <v>695</v>
      </c>
    </row>
    <row r="12" spans="2:6" x14ac:dyDescent="0.25">
      <c r="B12" s="24" t="s">
        <v>455</v>
      </c>
      <c r="C12" s="29" t="s">
        <v>696</v>
      </c>
      <c r="D12" s="29" t="s">
        <v>434</v>
      </c>
      <c r="E12" s="29" t="s">
        <v>614</v>
      </c>
      <c r="F12" s="5" t="s">
        <v>697</v>
      </c>
    </row>
    <row r="13" spans="2:6" ht="27" x14ac:dyDescent="0.25">
      <c r="B13" s="26" t="s">
        <v>105</v>
      </c>
      <c r="C13" s="30" t="s">
        <v>698</v>
      </c>
      <c r="D13" s="30" t="s">
        <v>496</v>
      </c>
      <c r="E13" s="30" t="s">
        <v>699</v>
      </c>
      <c r="F13" s="8" t="s">
        <v>700</v>
      </c>
    </row>
    <row r="14" spans="2:6" x14ac:dyDescent="0.25">
      <c r="B14" s="24" t="s">
        <v>109</v>
      </c>
      <c r="C14" s="29" t="s">
        <v>701</v>
      </c>
      <c r="D14" s="29" t="s">
        <v>434</v>
      </c>
      <c r="E14" s="29" t="s">
        <v>702</v>
      </c>
      <c r="F14" s="5" t="s">
        <v>703</v>
      </c>
    </row>
    <row r="15" spans="2:6" ht="27" x14ac:dyDescent="0.25">
      <c r="B15" s="26" t="s">
        <v>462</v>
      </c>
      <c r="C15" s="30" t="s">
        <v>704</v>
      </c>
      <c r="D15" s="30" t="s">
        <v>496</v>
      </c>
      <c r="E15" s="30" t="s">
        <v>705</v>
      </c>
      <c r="F15" s="8" t="s">
        <v>706</v>
      </c>
    </row>
    <row r="16" spans="2:6" ht="18" x14ac:dyDescent="0.25">
      <c r="B16" s="24" t="s">
        <v>114</v>
      </c>
      <c r="C16" s="29" t="s">
        <v>707</v>
      </c>
      <c r="D16" s="29" t="s">
        <v>434</v>
      </c>
      <c r="E16" s="29" t="s">
        <v>708</v>
      </c>
      <c r="F16" s="5" t="s">
        <v>709</v>
      </c>
    </row>
    <row r="17" spans="2:6" x14ac:dyDescent="0.25">
      <c r="B17" s="26" t="s">
        <v>123</v>
      </c>
      <c r="C17" s="30" t="s">
        <v>710</v>
      </c>
      <c r="D17" s="30" t="s">
        <v>434</v>
      </c>
      <c r="E17" s="30" t="s">
        <v>434</v>
      </c>
      <c r="F17" s="8" t="s">
        <v>710</v>
      </c>
    </row>
    <row r="18" spans="2:6" x14ac:dyDescent="0.25">
      <c r="B18" s="24" t="s">
        <v>127</v>
      </c>
      <c r="C18" s="29" t="s">
        <v>711</v>
      </c>
      <c r="D18" s="29" t="s">
        <v>434</v>
      </c>
      <c r="E18" s="29" t="s">
        <v>496</v>
      </c>
      <c r="F18" s="5" t="s">
        <v>710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49227-8D64-460D-8481-883B2F7AA700}">
  <dimension ref="B2:I14"/>
  <sheetViews>
    <sheetView showGridLines="0" workbookViewId="0">
      <selection activeCell="B2" sqref="B2:I5"/>
    </sheetView>
  </sheetViews>
  <sheetFormatPr baseColWidth="10" defaultRowHeight="15" x14ac:dyDescent="0.25"/>
  <sheetData>
    <row r="2" spans="2:9" x14ac:dyDescent="0.25">
      <c r="B2" s="111" t="str">
        <f>Tabellenübersicht!A48</f>
        <v>Tabelle A 12: Angehörige der MTD nach Altersgruppen in absoluten Zahlen und in Prozent mit mindestens einem Standort der Berufsausübung in Oberösterreich (ausgewertete n=6.366)</v>
      </c>
      <c r="C2" s="111"/>
      <c r="D2" s="111"/>
      <c r="E2" s="111"/>
      <c r="F2" s="111"/>
      <c r="G2" s="111"/>
      <c r="H2" s="111"/>
      <c r="I2" s="111"/>
    </row>
    <row r="3" spans="2:9" x14ac:dyDescent="0.25">
      <c r="B3" s="111"/>
      <c r="C3" s="111"/>
      <c r="D3" s="111"/>
      <c r="E3" s="111"/>
      <c r="F3" s="111"/>
      <c r="G3" s="111"/>
      <c r="H3" s="111"/>
      <c r="I3" s="111"/>
    </row>
    <row r="4" spans="2:9" x14ac:dyDescent="0.25">
      <c r="B4" s="111"/>
      <c r="C4" s="111"/>
      <c r="D4" s="111"/>
      <c r="E4" s="111"/>
      <c r="F4" s="111"/>
      <c r="G4" s="111"/>
      <c r="H4" s="111"/>
      <c r="I4" s="111"/>
    </row>
    <row r="5" spans="2:9" x14ac:dyDescent="0.25">
      <c r="B5" s="111"/>
      <c r="C5" s="111"/>
      <c r="D5" s="111"/>
      <c r="E5" s="111"/>
      <c r="F5" s="111"/>
      <c r="G5" s="111"/>
      <c r="H5" s="111"/>
      <c r="I5" s="111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712</v>
      </c>
      <c r="D8" s="29" t="s">
        <v>545</v>
      </c>
      <c r="E8" s="29" t="s">
        <v>713</v>
      </c>
      <c r="F8" s="29" t="s">
        <v>690</v>
      </c>
      <c r="G8" s="29" t="s">
        <v>714</v>
      </c>
      <c r="H8" s="29" t="s">
        <v>715</v>
      </c>
      <c r="I8" s="5" t="s">
        <v>716</v>
      </c>
    </row>
    <row r="9" spans="2:9" x14ac:dyDescent="0.25">
      <c r="B9" s="26" t="s">
        <v>57</v>
      </c>
      <c r="C9" s="30" t="s">
        <v>717</v>
      </c>
      <c r="D9" s="30" t="s">
        <v>718</v>
      </c>
      <c r="E9" s="30" t="s">
        <v>719</v>
      </c>
      <c r="F9" s="30" t="s">
        <v>720</v>
      </c>
      <c r="G9" s="30" t="s">
        <v>721</v>
      </c>
      <c r="H9" s="30" t="s">
        <v>722</v>
      </c>
      <c r="I9" s="8" t="s">
        <v>723</v>
      </c>
    </row>
    <row r="10" spans="2:9" x14ac:dyDescent="0.25">
      <c r="B10" s="24" t="s">
        <v>61</v>
      </c>
      <c r="C10" s="29" t="s">
        <v>724</v>
      </c>
      <c r="D10" s="29" t="s">
        <v>725</v>
      </c>
      <c r="E10" s="29" t="s">
        <v>726</v>
      </c>
      <c r="F10" s="29" t="s">
        <v>727</v>
      </c>
      <c r="G10" s="29" t="s">
        <v>728</v>
      </c>
      <c r="H10" s="29" t="s">
        <v>729</v>
      </c>
      <c r="I10" s="5" t="s">
        <v>730</v>
      </c>
    </row>
    <row r="11" spans="2:9" x14ac:dyDescent="0.25">
      <c r="B11" s="26" t="s">
        <v>65</v>
      </c>
      <c r="C11" s="30" t="s">
        <v>731</v>
      </c>
      <c r="D11" s="30" t="s">
        <v>732</v>
      </c>
      <c r="E11" s="30" t="s">
        <v>733</v>
      </c>
      <c r="F11" s="30" t="s">
        <v>734</v>
      </c>
      <c r="G11" s="30" t="s">
        <v>735</v>
      </c>
      <c r="H11" s="30" t="s">
        <v>736</v>
      </c>
      <c r="I11" s="8" t="s">
        <v>737</v>
      </c>
    </row>
    <row r="12" spans="2:9" x14ac:dyDescent="0.25">
      <c r="B12" s="24" t="s">
        <v>69</v>
      </c>
      <c r="C12" s="29" t="s">
        <v>738</v>
      </c>
      <c r="D12" s="29" t="s">
        <v>739</v>
      </c>
      <c r="E12" s="29" t="s">
        <v>740</v>
      </c>
      <c r="F12" s="29" t="s">
        <v>741</v>
      </c>
      <c r="G12" s="29" t="s">
        <v>742</v>
      </c>
      <c r="H12" s="29" t="s">
        <v>743</v>
      </c>
      <c r="I12" s="5" t="s">
        <v>744</v>
      </c>
    </row>
    <row r="13" spans="2:9" x14ac:dyDescent="0.25">
      <c r="B13" s="26" t="s">
        <v>73</v>
      </c>
      <c r="C13" s="30" t="s">
        <v>532</v>
      </c>
      <c r="D13" s="30" t="s">
        <v>745</v>
      </c>
      <c r="E13" s="30" t="s">
        <v>661</v>
      </c>
      <c r="F13" s="30" t="s">
        <v>746</v>
      </c>
      <c r="G13" s="30" t="s">
        <v>434</v>
      </c>
      <c r="H13" s="30" t="s">
        <v>711</v>
      </c>
      <c r="I13" s="8" t="s">
        <v>661</v>
      </c>
    </row>
    <row r="14" spans="2:9" ht="18" x14ac:dyDescent="0.25">
      <c r="B14" s="24" t="s">
        <v>436</v>
      </c>
      <c r="C14" s="33">
        <v>42.3</v>
      </c>
      <c r="D14" s="33">
        <v>39.6</v>
      </c>
      <c r="E14" s="33">
        <v>38.799999999999997</v>
      </c>
      <c r="F14" s="33">
        <v>42.8</v>
      </c>
      <c r="G14" s="33">
        <v>40.799999999999997</v>
      </c>
      <c r="H14" s="33">
        <v>39.6</v>
      </c>
      <c r="I14" s="34">
        <v>41.8</v>
      </c>
    </row>
  </sheetData>
  <mergeCells count="1">
    <mergeCell ref="B2:I5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6D16-2D3B-443A-9028-93C6E655A2BD}">
  <dimension ref="B2:E14"/>
  <sheetViews>
    <sheetView showGridLines="0" workbookViewId="0">
      <selection activeCell="B2" sqref="B2:E5"/>
    </sheetView>
  </sheetViews>
  <sheetFormatPr baseColWidth="10" defaultRowHeight="15" x14ac:dyDescent="0.25"/>
  <cols>
    <col min="2" max="2" width="15.42578125" customWidth="1"/>
    <col min="3" max="3" width="12.85546875" customWidth="1"/>
  </cols>
  <sheetData>
    <row r="2" spans="2:5" x14ac:dyDescent="0.25">
      <c r="B2" s="111" t="str">
        <f>Tabellenübersicht!A49</f>
        <v>Tabelle A 13: Angehörige der GuK‑Berufe nach Altersgruppen in absoluten Zahlen und in Prozent mit mindestens einem Standort der Berufsausübung in Salzburg (ausgewertete n=10.762)</v>
      </c>
      <c r="C2" s="111"/>
      <c r="D2" s="111"/>
      <c r="E2" s="111"/>
    </row>
    <row r="3" spans="2:5" x14ac:dyDescent="0.25">
      <c r="B3" s="111"/>
      <c r="C3" s="111"/>
      <c r="D3" s="111"/>
      <c r="E3" s="111"/>
    </row>
    <row r="4" spans="2:5" x14ac:dyDescent="0.25">
      <c r="B4" s="111"/>
      <c r="C4" s="111"/>
      <c r="D4" s="111"/>
      <c r="E4" s="111"/>
    </row>
    <row r="5" spans="2:5" x14ac:dyDescent="0.25">
      <c r="B5" s="111"/>
      <c r="C5" s="111"/>
      <c r="D5" s="111"/>
      <c r="E5" s="111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747</v>
      </c>
      <c r="D8" s="29" t="s">
        <v>748</v>
      </c>
      <c r="E8" s="5" t="s">
        <v>749</v>
      </c>
    </row>
    <row r="9" spans="2:5" x14ac:dyDescent="0.25">
      <c r="B9" s="26" t="s">
        <v>57</v>
      </c>
      <c r="C9" s="30" t="s">
        <v>750</v>
      </c>
      <c r="D9" s="30" t="s">
        <v>751</v>
      </c>
      <c r="E9" s="8" t="s">
        <v>752</v>
      </c>
    </row>
    <row r="10" spans="2:5" x14ac:dyDescent="0.25">
      <c r="B10" s="24" t="s">
        <v>61</v>
      </c>
      <c r="C10" s="29" t="s">
        <v>753</v>
      </c>
      <c r="D10" s="29" t="s">
        <v>748</v>
      </c>
      <c r="E10" s="5" t="s">
        <v>754</v>
      </c>
    </row>
    <row r="11" spans="2:5" x14ac:dyDescent="0.25">
      <c r="B11" s="26" t="s">
        <v>65</v>
      </c>
      <c r="C11" s="30" t="s">
        <v>755</v>
      </c>
      <c r="D11" s="30" t="s">
        <v>756</v>
      </c>
      <c r="E11" s="8" t="s">
        <v>757</v>
      </c>
    </row>
    <row r="12" spans="2:5" x14ac:dyDescent="0.25">
      <c r="B12" s="24" t="s">
        <v>69</v>
      </c>
      <c r="C12" s="29" t="s">
        <v>758</v>
      </c>
      <c r="D12" s="29" t="s">
        <v>759</v>
      </c>
      <c r="E12" s="5" t="s">
        <v>760</v>
      </c>
    </row>
    <row r="13" spans="2:5" x14ac:dyDescent="0.25">
      <c r="B13" s="26" t="s">
        <v>73</v>
      </c>
      <c r="C13" s="30" t="s">
        <v>761</v>
      </c>
      <c r="D13" s="30" t="s">
        <v>434</v>
      </c>
      <c r="E13" s="8" t="s">
        <v>762</v>
      </c>
    </row>
    <row r="14" spans="2:5" ht="18" x14ac:dyDescent="0.25">
      <c r="B14" s="24" t="s">
        <v>436</v>
      </c>
      <c r="C14" s="33">
        <v>44.8</v>
      </c>
      <c r="D14" s="33">
        <v>34.4</v>
      </c>
      <c r="E14" s="34">
        <v>47.2</v>
      </c>
    </row>
  </sheetData>
  <mergeCells count="1">
    <mergeCell ref="B2:E5"/>
  </mergeCell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085A2-8B51-403B-B8A6-C262C3D0B72E}">
  <dimension ref="B2:F18"/>
  <sheetViews>
    <sheetView showGridLines="0" workbookViewId="0">
      <selection activeCell="B2" sqref="B2:F4"/>
    </sheetView>
  </sheetViews>
  <sheetFormatPr baseColWidth="10" defaultRowHeight="15" x14ac:dyDescent="0.25"/>
  <cols>
    <col min="2" max="2" width="33.7109375" customWidth="1"/>
  </cols>
  <sheetData>
    <row r="2" spans="2:6" x14ac:dyDescent="0.25">
      <c r="B2" s="147" t="str">
        <f>Tabellenübersicht!A50</f>
        <v>Tabelle A 14: Einsatzgebiet der angestellten Angehörigen der GuK‑Berufe nach Settings in absoluten Zahlen und in Prozent mit mindestens einem Standort der Berufsausübung in Salzburg (ausgewertete n=10.585, Mehrfachzuordnungen möglich)</v>
      </c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763</v>
      </c>
      <c r="D8" s="29" t="s">
        <v>764</v>
      </c>
      <c r="E8" s="29" t="s">
        <v>765</v>
      </c>
      <c r="F8" s="5" t="s">
        <v>766</v>
      </c>
    </row>
    <row r="9" spans="2:6" x14ac:dyDescent="0.25">
      <c r="B9" s="26" t="s">
        <v>85</v>
      </c>
      <c r="C9" s="30" t="s">
        <v>767</v>
      </c>
      <c r="D9" s="30" t="s">
        <v>768</v>
      </c>
      <c r="E9" s="30" t="s">
        <v>769</v>
      </c>
      <c r="F9" s="8" t="s">
        <v>770</v>
      </c>
    </row>
    <row r="10" spans="2:6" ht="18" x14ac:dyDescent="0.25">
      <c r="B10" s="24" t="s">
        <v>90</v>
      </c>
      <c r="C10" s="29" t="s">
        <v>771</v>
      </c>
      <c r="D10" s="29" t="s">
        <v>759</v>
      </c>
      <c r="E10" s="29" t="s">
        <v>772</v>
      </c>
      <c r="F10" s="5" t="s">
        <v>773</v>
      </c>
    </row>
    <row r="11" spans="2:6" ht="18" x14ac:dyDescent="0.25">
      <c r="B11" s="26" t="s">
        <v>95</v>
      </c>
      <c r="C11" s="30" t="s">
        <v>618</v>
      </c>
      <c r="D11" s="30" t="s">
        <v>662</v>
      </c>
      <c r="E11" s="30" t="s">
        <v>774</v>
      </c>
      <c r="F11" s="8" t="s">
        <v>775</v>
      </c>
    </row>
    <row r="12" spans="2:6" x14ac:dyDescent="0.25">
      <c r="B12" s="24" t="s">
        <v>455</v>
      </c>
      <c r="C12" s="29" t="s">
        <v>776</v>
      </c>
      <c r="D12" s="29" t="s">
        <v>434</v>
      </c>
      <c r="E12" s="29" t="s">
        <v>433</v>
      </c>
      <c r="F12" s="5" t="s">
        <v>777</v>
      </c>
    </row>
    <row r="13" spans="2:6" ht="27" x14ac:dyDescent="0.25">
      <c r="B13" s="26" t="s">
        <v>105</v>
      </c>
      <c r="C13" s="30" t="s">
        <v>778</v>
      </c>
      <c r="D13" s="30" t="s">
        <v>435</v>
      </c>
      <c r="E13" s="30" t="s">
        <v>779</v>
      </c>
      <c r="F13" s="8" t="s">
        <v>780</v>
      </c>
    </row>
    <row r="14" spans="2:6" ht="18" x14ac:dyDescent="0.25">
      <c r="B14" s="24" t="s">
        <v>114</v>
      </c>
      <c r="C14" s="29" t="s">
        <v>781</v>
      </c>
      <c r="D14" s="29" t="s">
        <v>434</v>
      </c>
      <c r="E14" s="29" t="s">
        <v>532</v>
      </c>
      <c r="F14" s="5" t="s">
        <v>782</v>
      </c>
    </row>
    <row r="15" spans="2:6" x14ac:dyDescent="0.25">
      <c r="B15" s="26" t="s">
        <v>109</v>
      </c>
      <c r="C15" s="30" t="s">
        <v>783</v>
      </c>
      <c r="D15" s="30" t="s">
        <v>496</v>
      </c>
      <c r="E15" s="30" t="s">
        <v>433</v>
      </c>
      <c r="F15" s="8" t="s">
        <v>784</v>
      </c>
    </row>
    <row r="16" spans="2:6" ht="27" x14ac:dyDescent="0.25">
      <c r="B16" s="24" t="s">
        <v>462</v>
      </c>
      <c r="C16" s="29" t="s">
        <v>785</v>
      </c>
      <c r="D16" s="29" t="s">
        <v>434</v>
      </c>
      <c r="E16" s="29" t="s">
        <v>629</v>
      </c>
      <c r="F16" s="5" t="s">
        <v>702</v>
      </c>
    </row>
    <row r="17" spans="2:6" x14ac:dyDescent="0.25">
      <c r="B17" s="26" t="s">
        <v>123</v>
      </c>
      <c r="C17" s="30" t="s">
        <v>541</v>
      </c>
      <c r="D17" s="30" t="s">
        <v>434</v>
      </c>
      <c r="E17" s="30" t="s">
        <v>434</v>
      </c>
      <c r="F17" s="8" t="s">
        <v>541</v>
      </c>
    </row>
    <row r="18" spans="2:6" x14ac:dyDescent="0.25">
      <c r="B18" s="24" t="s">
        <v>127</v>
      </c>
      <c r="C18" s="29" t="s">
        <v>496</v>
      </c>
      <c r="D18" s="29" t="s">
        <v>434</v>
      </c>
      <c r="E18" s="29" t="s">
        <v>434</v>
      </c>
      <c r="F18" s="5" t="s">
        <v>496</v>
      </c>
    </row>
  </sheetData>
  <mergeCells count="1">
    <mergeCell ref="B2:F4"/>
  </mergeCell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117B-BA87-48E1-A1E0-535213F51963}">
  <dimension ref="B2:I14"/>
  <sheetViews>
    <sheetView showGridLines="0" workbookViewId="0">
      <selection activeCell="B2" sqref="B2:I4"/>
    </sheetView>
  </sheetViews>
  <sheetFormatPr baseColWidth="10" defaultRowHeight="15" x14ac:dyDescent="0.25"/>
  <sheetData>
    <row r="2" spans="2:9" x14ac:dyDescent="0.25">
      <c r="B2" s="146" t="str">
        <f>Tabellenübersicht!A51</f>
        <v>Tabelle A 15: Angehörige der MTD nach Altersgruppen in absoluten Zahlen und in Prozent mit mindestens einem Standort der Berufsausübung in Salzburg (ausgewertete n=2.975)</v>
      </c>
      <c r="C2" s="146"/>
      <c r="D2" s="146"/>
      <c r="E2" s="146"/>
      <c r="F2" s="146"/>
      <c r="G2" s="146"/>
      <c r="H2" s="146"/>
      <c r="I2" s="146"/>
    </row>
    <row r="3" spans="2:9" x14ac:dyDescent="0.25">
      <c r="B3" s="146"/>
      <c r="C3" s="146"/>
      <c r="D3" s="146"/>
      <c r="E3" s="146"/>
      <c r="F3" s="146"/>
      <c r="G3" s="146"/>
      <c r="H3" s="146"/>
      <c r="I3" s="146"/>
    </row>
    <row r="4" spans="2:9" x14ac:dyDescent="0.25">
      <c r="B4" s="146"/>
      <c r="C4" s="146"/>
      <c r="D4" s="146"/>
      <c r="E4" s="146"/>
      <c r="F4" s="146"/>
      <c r="G4" s="146"/>
      <c r="H4" s="146"/>
      <c r="I4" s="146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786</v>
      </c>
      <c r="D8" s="29" t="s">
        <v>787</v>
      </c>
      <c r="E8" s="29" t="s">
        <v>788</v>
      </c>
      <c r="F8" s="29" t="s">
        <v>789</v>
      </c>
      <c r="G8" s="29" t="s">
        <v>790</v>
      </c>
      <c r="H8" s="29" t="s">
        <v>791</v>
      </c>
      <c r="I8" s="5" t="s">
        <v>792</v>
      </c>
    </row>
    <row r="9" spans="2:9" x14ac:dyDescent="0.25">
      <c r="B9" s="26" t="s">
        <v>57</v>
      </c>
      <c r="C9" s="30" t="s">
        <v>793</v>
      </c>
      <c r="D9" s="30" t="s">
        <v>794</v>
      </c>
      <c r="E9" s="30" t="s">
        <v>795</v>
      </c>
      <c r="F9" s="30" t="s">
        <v>796</v>
      </c>
      <c r="G9" s="30" t="s">
        <v>797</v>
      </c>
      <c r="H9" s="30" t="s">
        <v>798</v>
      </c>
      <c r="I9" s="8" t="s">
        <v>799</v>
      </c>
    </row>
    <row r="10" spans="2:9" x14ac:dyDescent="0.25">
      <c r="B10" s="24" t="s">
        <v>61</v>
      </c>
      <c r="C10" s="29" t="s">
        <v>800</v>
      </c>
      <c r="D10" s="29" t="s">
        <v>801</v>
      </c>
      <c r="E10" s="29" t="s">
        <v>802</v>
      </c>
      <c r="F10" s="29" t="s">
        <v>803</v>
      </c>
      <c r="G10" s="29" t="s">
        <v>797</v>
      </c>
      <c r="H10" s="29" t="s">
        <v>804</v>
      </c>
      <c r="I10" s="5" t="s">
        <v>805</v>
      </c>
    </row>
    <row r="11" spans="2:9" x14ac:dyDescent="0.25">
      <c r="B11" s="26" t="s">
        <v>65</v>
      </c>
      <c r="C11" s="30" t="s">
        <v>806</v>
      </c>
      <c r="D11" s="30" t="s">
        <v>807</v>
      </c>
      <c r="E11" s="30" t="s">
        <v>808</v>
      </c>
      <c r="F11" s="30" t="s">
        <v>565</v>
      </c>
      <c r="G11" s="30" t="s">
        <v>809</v>
      </c>
      <c r="H11" s="30" t="s">
        <v>810</v>
      </c>
      <c r="I11" s="8" t="s">
        <v>811</v>
      </c>
    </row>
    <row r="12" spans="2:9" x14ac:dyDescent="0.25">
      <c r="B12" s="24" t="s">
        <v>69</v>
      </c>
      <c r="C12" s="29" t="s">
        <v>812</v>
      </c>
      <c r="D12" s="29" t="s">
        <v>813</v>
      </c>
      <c r="E12" s="29" t="s">
        <v>814</v>
      </c>
      <c r="F12" s="29" t="s">
        <v>815</v>
      </c>
      <c r="G12" s="29" t="s">
        <v>816</v>
      </c>
      <c r="H12" s="29" t="s">
        <v>817</v>
      </c>
      <c r="I12" s="5" t="s">
        <v>818</v>
      </c>
    </row>
    <row r="13" spans="2:9" x14ac:dyDescent="0.25">
      <c r="B13" s="26" t="s">
        <v>73</v>
      </c>
      <c r="C13" s="30" t="s">
        <v>579</v>
      </c>
      <c r="D13" s="30" t="s">
        <v>434</v>
      </c>
      <c r="E13" s="30" t="s">
        <v>496</v>
      </c>
      <c r="F13" s="30" t="s">
        <v>819</v>
      </c>
      <c r="G13" s="30" t="s">
        <v>820</v>
      </c>
      <c r="H13" s="30" t="s">
        <v>821</v>
      </c>
      <c r="I13" s="8" t="s">
        <v>435</v>
      </c>
    </row>
    <row r="14" spans="2:9" ht="18" x14ac:dyDescent="0.25">
      <c r="B14" s="24" t="s">
        <v>436</v>
      </c>
      <c r="C14" s="33">
        <v>42.8</v>
      </c>
      <c r="D14" s="33">
        <v>38.1</v>
      </c>
      <c r="E14" s="33">
        <v>40.6</v>
      </c>
      <c r="F14" s="33">
        <v>41.2</v>
      </c>
      <c r="G14" s="33">
        <v>41.6</v>
      </c>
      <c r="H14" s="33">
        <v>40.5</v>
      </c>
      <c r="I14" s="34">
        <v>41.5</v>
      </c>
    </row>
  </sheetData>
  <mergeCells count="1">
    <mergeCell ref="B2:I4"/>
  </mergeCell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2FA31-5E46-4DAD-A208-2C62B512450F}">
  <dimension ref="B2:E14"/>
  <sheetViews>
    <sheetView showGridLines="0" workbookViewId="0">
      <selection activeCell="B2" sqref="B2:E5"/>
    </sheetView>
  </sheetViews>
  <sheetFormatPr baseColWidth="10" defaultRowHeight="15" x14ac:dyDescent="0.25"/>
  <cols>
    <col min="2" max="2" width="16.85546875" customWidth="1"/>
    <col min="3" max="3" width="14" customWidth="1"/>
    <col min="4" max="4" width="12.7109375" customWidth="1"/>
    <col min="5" max="5" width="12.28515625" customWidth="1"/>
  </cols>
  <sheetData>
    <row r="2" spans="2:5" x14ac:dyDescent="0.25">
      <c r="B2" s="146" t="str">
        <f>Tabellenübersicht!A52</f>
        <v>Tabelle A 16: Angehörige der GuK‑Berufe nach Altersgruppen in absoluten Zahlen und in Prozent mit mindestens einem Standort der Berufsausübung in der Steiermark (ausgewertete n=25.166)</v>
      </c>
      <c r="C2" s="146"/>
      <c r="D2" s="146"/>
      <c r="E2" s="146"/>
    </row>
    <row r="3" spans="2:5" x14ac:dyDescent="0.25">
      <c r="B3" s="146"/>
      <c r="C3" s="146"/>
      <c r="D3" s="146"/>
      <c r="E3" s="146"/>
    </row>
    <row r="4" spans="2:5" x14ac:dyDescent="0.25">
      <c r="B4" s="146"/>
      <c r="C4" s="146"/>
      <c r="D4" s="146"/>
      <c r="E4" s="146"/>
    </row>
    <row r="5" spans="2:5" x14ac:dyDescent="0.25">
      <c r="B5" s="146"/>
      <c r="C5" s="146"/>
      <c r="D5" s="146"/>
      <c r="E5" s="146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822</v>
      </c>
      <c r="D8" s="29" t="s">
        <v>823</v>
      </c>
      <c r="E8" s="5" t="s">
        <v>824</v>
      </c>
    </row>
    <row r="9" spans="2:5" x14ac:dyDescent="0.25">
      <c r="B9" s="26" t="s">
        <v>57</v>
      </c>
      <c r="C9" s="30" t="s">
        <v>825</v>
      </c>
      <c r="D9" s="30" t="s">
        <v>826</v>
      </c>
      <c r="E9" s="8" t="s">
        <v>827</v>
      </c>
    </row>
    <row r="10" spans="2:5" x14ac:dyDescent="0.25">
      <c r="B10" s="24" t="s">
        <v>61</v>
      </c>
      <c r="C10" s="29" t="s">
        <v>828</v>
      </c>
      <c r="D10" s="29" t="s">
        <v>829</v>
      </c>
      <c r="E10" s="5" t="s">
        <v>830</v>
      </c>
    </row>
    <row r="11" spans="2:5" x14ac:dyDescent="0.25">
      <c r="B11" s="26" t="s">
        <v>65</v>
      </c>
      <c r="C11" s="30" t="s">
        <v>831</v>
      </c>
      <c r="D11" s="30" t="s">
        <v>832</v>
      </c>
      <c r="E11" s="8" t="s">
        <v>833</v>
      </c>
    </row>
    <row r="12" spans="2:5" x14ac:dyDescent="0.25">
      <c r="B12" s="24" t="s">
        <v>69</v>
      </c>
      <c r="C12" s="29" t="s">
        <v>834</v>
      </c>
      <c r="D12" s="29" t="s">
        <v>835</v>
      </c>
      <c r="E12" s="5" t="s">
        <v>836</v>
      </c>
    </row>
    <row r="13" spans="2:5" x14ac:dyDescent="0.25">
      <c r="B13" s="26" t="s">
        <v>73</v>
      </c>
      <c r="C13" s="30" t="s">
        <v>837</v>
      </c>
      <c r="D13" s="30" t="s">
        <v>434</v>
      </c>
      <c r="E13" s="8" t="s">
        <v>838</v>
      </c>
    </row>
    <row r="14" spans="2:5" ht="18" x14ac:dyDescent="0.25">
      <c r="B14" s="24" t="s">
        <v>436</v>
      </c>
      <c r="C14" s="33">
        <v>29.7</v>
      </c>
      <c r="D14" s="33">
        <v>43.2</v>
      </c>
      <c r="E14" s="34">
        <v>33.299999999999997</v>
      </c>
    </row>
  </sheetData>
  <mergeCells count="1">
    <mergeCell ref="B2:E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C561-5DBB-48CB-AD90-1344ED3659AA}">
  <dimension ref="B2:K13"/>
  <sheetViews>
    <sheetView showGridLines="0" workbookViewId="0">
      <selection activeCell="E26" sqref="E26"/>
    </sheetView>
  </sheetViews>
  <sheetFormatPr baseColWidth="10" defaultRowHeight="15" x14ac:dyDescent="0.25"/>
  <cols>
    <col min="2" max="2" width="22.7109375" customWidth="1"/>
    <col min="3" max="3" width="26.5703125" customWidth="1"/>
    <col min="4" max="4" width="34.42578125" customWidth="1"/>
    <col min="5" max="5" width="36.140625" customWidth="1"/>
  </cols>
  <sheetData>
    <row r="2" spans="2:11" ht="15" customHeight="1" x14ac:dyDescent="0.25">
      <c r="B2" s="124" t="str">
        <f>Tabellenübersicht!A6</f>
        <v>Tabelle 2.2: GuK‑Berufe - Berufsangehörige nach Altersgruppen in absoluten Zahlen und in Prozent, 2021 (ausgewertete n= 172.507)</v>
      </c>
      <c r="C2" s="124"/>
      <c r="D2" s="124"/>
      <c r="E2" s="124"/>
      <c r="F2" s="75"/>
      <c r="G2" s="75"/>
      <c r="H2" s="75"/>
      <c r="I2" s="75"/>
      <c r="J2" s="75"/>
      <c r="K2" s="75"/>
    </row>
    <row r="3" spans="2:1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x14ac:dyDescent="0.25"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2:11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</row>
    <row r="7" spans="2:11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11" x14ac:dyDescent="0.25">
      <c r="B8" s="24" t="s">
        <v>53</v>
      </c>
      <c r="C8" s="29" t="s">
        <v>54</v>
      </c>
      <c r="D8" s="29" t="s">
        <v>55</v>
      </c>
      <c r="E8" s="5" t="s">
        <v>56</v>
      </c>
    </row>
    <row r="9" spans="2:11" x14ac:dyDescent="0.25">
      <c r="B9" s="26" t="s">
        <v>57</v>
      </c>
      <c r="C9" s="30" t="s">
        <v>58</v>
      </c>
      <c r="D9" s="30" t="s">
        <v>59</v>
      </c>
      <c r="E9" s="8" t="s">
        <v>60</v>
      </c>
    </row>
    <row r="10" spans="2:11" x14ac:dyDescent="0.25">
      <c r="B10" s="24" t="s">
        <v>61</v>
      </c>
      <c r="C10" s="29" t="s">
        <v>62</v>
      </c>
      <c r="D10" s="29" t="s">
        <v>63</v>
      </c>
      <c r="E10" s="5" t="s">
        <v>64</v>
      </c>
    </row>
    <row r="11" spans="2:11" x14ac:dyDescent="0.25">
      <c r="B11" s="26" t="s">
        <v>65</v>
      </c>
      <c r="C11" s="30" t="s">
        <v>66</v>
      </c>
      <c r="D11" s="30" t="s">
        <v>67</v>
      </c>
      <c r="E11" s="8" t="s">
        <v>68</v>
      </c>
    </row>
    <row r="12" spans="2:11" x14ac:dyDescent="0.25">
      <c r="B12" s="24" t="s">
        <v>69</v>
      </c>
      <c r="C12" s="29" t="s">
        <v>70</v>
      </c>
      <c r="D12" s="29" t="s">
        <v>71</v>
      </c>
      <c r="E12" s="5" t="s">
        <v>72</v>
      </c>
    </row>
    <row r="13" spans="2:11" x14ac:dyDescent="0.25">
      <c r="B13" s="26" t="s">
        <v>73</v>
      </c>
      <c r="C13" s="30" t="s">
        <v>74</v>
      </c>
      <c r="D13" s="30" t="s">
        <v>75</v>
      </c>
      <c r="E13" s="8" t="s">
        <v>76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D205-E6DC-4621-A1EE-9989ABF77980}">
  <dimension ref="B2:F18"/>
  <sheetViews>
    <sheetView showGridLines="0" workbookViewId="0">
      <selection activeCell="B2" sqref="B2:F5"/>
    </sheetView>
  </sheetViews>
  <sheetFormatPr baseColWidth="10" defaultRowHeight="15" x14ac:dyDescent="0.25"/>
  <cols>
    <col min="2" max="2" width="29.140625" customWidth="1"/>
  </cols>
  <sheetData>
    <row r="2" spans="2:6" x14ac:dyDescent="0.25">
      <c r="B2" s="146" t="str">
        <f>Tabellenübersicht!A53</f>
        <v>Tabelle A 17: Einsatzgebiet der angestellten Angehörigen der GuK‑Berufe nach Settings in absoluten Zahlen und in Prozent mit mindestens einem Standort der Berufsausübung in der Steiermark (ausgewertete n=24.683, Mehrfachzuordnungen möglich)</v>
      </c>
      <c r="C2" s="146"/>
      <c r="D2" s="146"/>
      <c r="E2" s="146"/>
      <c r="F2" s="146"/>
    </row>
    <row r="3" spans="2:6" x14ac:dyDescent="0.25">
      <c r="B3" s="146"/>
      <c r="C3" s="146"/>
      <c r="D3" s="146"/>
      <c r="E3" s="146"/>
      <c r="F3" s="146"/>
    </row>
    <row r="4" spans="2:6" x14ac:dyDescent="0.25">
      <c r="B4" s="146"/>
      <c r="C4" s="146"/>
      <c r="D4" s="146"/>
      <c r="E4" s="146"/>
      <c r="F4" s="146"/>
    </row>
    <row r="5" spans="2:6" x14ac:dyDescent="0.25">
      <c r="B5" s="146"/>
      <c r="C5" s="146"/>
      <c r="D5" s="146"/>
      <c r="E5" s="146"/>
      <c r="F5" s="146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839</v>
      </c>
      <c r="D8" s="29" t="s">
        <v>840</v>
      </c>
      <c r="E8" s="29" t="s">
        <v>841</v>
      </c>
      <c r="F8" s="5" t="s">
        <v>842</v>
      </c>
    </row>
    <row r="9" spans="2:6" ht="18" x14ac:dyDescent="0.25">
      <c r="B9" s="26" t="s">
        <v>85</v>
      </c>
      <c r="C9" s="30" t="s">
        <v>843</v>
      </c>
      <c r="D9" s="30" t="s">
        <v>844</v>
      </c>
      <c r="E9" s="30" t="s">
        <v>845</v>
      </c>
      <c r="F9" s="8" t="s">
        <v>846</v>
      </c>
    </row>
    <row r="10" spans="2:6" ht="18" x14ac:dyDescent="0.25">
      <c r="B10" s="24" t="s">
        <v>90</v>
      </c>
      <c r="C10" s="29" t="s">
        <v>847</v>
      </c>
      <c r="D10" s="29" t="s">
        <v>848</v>
      </c>
      <c r="E10" s="29" t="s">
        <v>849</v>
      </c>
      <c r="F10" s="5" t="s">
        <v>850</v>
      </c>
    </row>
    <row r="11" spans="2:6" ht="18" x14ac:dyDescent="0.25">
      <c r="B11" s="26" t="s">
        <v>95</v>
      </c>
      <c r="C11" s="30" t="s">
        <v>851</v>
      </c>
      <c r="D11" s="30" t="s">
        <v>617</v>
      </c>
      <c r="E11" s="30" t="s">
        <v>852</v>
      </c>
      <c r="F11" s="8" t="s">
        <v>853</v>
      </c>
    </row>
    <row r="12" spans="2:6" ht="27" x14ac:dyDescent="0.25">
      <c r="B12" s="24" t="s">
        <v>105</v>
      </c>
      <c r="C12" s="29" t="s">
        <v>854</v>
      </c>
      <c r="D12" s="29" t="s">
        <v>617</v>
      </c>
      <c r="E12" s="29" t="s">
        <v>855</v>
      </c>
      <c r="F12" s="5" t="s">
        <v>856</v>
      </c>
    </row>
    <row r="13" spans="2:6" x14ac:dyDescent="0.25">
      <c r="B13" s="26" t="s">
        <v>455</v>
      </c>
      <c r="C13" s="30" t="s">
        <v>857</v>
      </c>
      <c r="D13" s="30" t="s">
        <v>543</v>
      </c>
      <c r="E13" s="30" t="s">
        <v>540</v>
      </c>
      <c r="F13" s="8" t="s">
        <v>858</v>
      </c>
    </row>
    <row r="14" spans="2:6" x14ac:dyDescent="0.25">
      <c r="B14" s="24" t="s">
        <v>109</v>
      </c>
      <c r="C14" s="29" t="s">
        <v>859</v>
      </c>
      <c r="D14" s="29" t="s">
        <v>496</v>
      </c>
      <c r="E14" s="29" t="s">
        <v>860</v>
      </c>
      <c r="F14" s="5" t="s">
        <v>861</v>
      </c>
    </row>
    <row r="15" spans="2:6" ht="18" x14ac:dyDescent="0.25">
      <c r="B15" s="26" t="s">
        <v>114</v>
      </c>
      <c r="C15" s="30" t="s">
        <v>862</v>
      </c>
      <c r="D15" s="30" t="s">
        <v>434</v>
      </c>
      <c r="E15" s="30" t="s">
        <v>541</v>
      </c>
      <c r="F15" s="8" t="s">
        <v>863</v>
      </c>
    </row>
    <row r="16" spans="2:6" ht="27" x14ac:dyDescent="0.25">
      <c r="B16" s="24" t="s">
        <v>462</v>
      </c>
      <c r="C16" s="29" t="s">
        <v>864</v>
      </c>
      <c r="D16" s="29" t="s">
        <v>434</v>
      </c>
      <c r="E16" s="29" t="s">
        <v>865</v>
      </c>
      <c r="F16" s="5" t="s">
        <v>866</v>
      </c>
    </row>
    <row r="17" spans="2:6" x14ac:dyDescent="0.25">
      <c r="B17" s="26" t="s">
        <v>123</v>
      </c>
      <c r="C17" s="30" t="s">
        <v>867</v>
      </c>
      <c r="D17" s="30" t="s">
        <v>434</v>
      </c>
      <c r="E17" s="30" t="s">
        <v>496</v>
      </c>
      <c r="F17" s="8" t="s">
        <v>868</v>
      </c>
    </row>
    <row r="18" spans="2:6" x14ac:dyDescent="0.25">
      <c r="B18" s="24" t="s">
        <v>127</v>
      </c>
      <c r="C18" s="29" t="s">
        <v>869</v>
      </c>
      <c r="D18" s="29" t="s">
        <v>434</v>
      </c>
      <c r="E18" s="29" t="s">
        <v>435</v>
      </c>
      <c r="F18" s="5" t="s">
        <v>535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D2E6-EC92-43C0-A2F1-60B9D0FEB902}">
  <dimension ref="B2:I14"/>
  <sheetViews>
    <sheetView showGridLines="0" workbookViewId="0">
      <selection activeCell="B2" sqref="B2:I4"/>
    </sheetView>
  </sheetViews>
  <sheetFormatPr baseColWidth="10" defaultRowHeight="15" x14ac:dyDescent="0.25"/>
  <sheetData>
    <row r="2" spans="2:9" x14ac:dyDescent="0.25">
      <c r="B2" s="146" t="str">
        <f>Tabellenübersicht!A54</f>
        <v>Tabelle A 18: Angehörige der MTD nach Altersgruppen in absoluten Zahlen und in Prozent mit mindestens einem Standort der Berufsausübung in der Steiermark (ausgewertete n=5.112)</v>
      </c>
      <c r="C2" s="146"/>
      <c r="D2" s="146"/>
      <c r="E2" s="146"/>
      <c r="F2" s="146"/>
      <c r="G2" s="146"/>
      <c r="H2" s="146"/>
      <c r="I2" s="146"/>
    </row>
    <row r="3" spans="2:9" x14ac:dyDescent="0.25">
      <c r="B3" s="146"/>
      <c r="C3" s="146"/>
      <c r="D3" s="146"/>
      <c r="E3" s="146"/>
      <c r="F3" s="146"/>
      <c r="G3" s="146"/>
      <c r="H3" s="146"/>
      <c r="I3" s="146"/>
    </row>
    <row r="4" spans="2:9" x14ac:dyDescent="0.25">
      <c r="B4" s="146"/>
      <c r="C4" s="146"/>
      <c r="D4" s="146"/>
      <c r="E4" s="146"/>
      <c r="F4" s="146"/>
      <c r="G4" s="146"/>
      <c r="H4" s="146"/>
      <c r="I4" s="146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870</v>
      </c>
      <c r="D8" s="29" t="s">
        <v>871</v>
      </c>
      <c r="E8" s="29" t="s">
        <v>872</v>
      </c>
      <c r="F8" s="29" t="s">
        <v>873</v>
      </c>
      <c r="G8" s="29" t="s">
        <v>434</v>
      </c>
      <c r="H8" s="29" t="s">
        <v>874</v>
      </c>
      <c r="I8" s="5" t="s">
        <v>875</v>
      </c>
    </row>
    <row r="9" spans="2:9" x14ac:dyDescent="0.25">
      <c r="B9" s="26" t="s">
        <v>57</v>
      </c>
      <c r="C9" s="30" t="s">
        <v>876</v>
      </c>
      <c r="D9" s="30" t="s">
        <v>877</v>
      </c>
      <c r="E9" s="30" t="s">
        <v>878</v>
      </c>
      <c r="F9" s="30" t="s">
        <v>879</v>
      </c>
      <c r="G9" s="30" t="s">
        <v>880</v>
      </c>
      <c r="H9" s="30" t="s">
        <v>881</v>
      </c>
      <c r="I9" s="8" t="s">
        <v>882</v>
      </c>
    </row>
    <row r="10" spans="2:9" x14ac:dyDescent="0.25">
      <c r="B10" s="24" t="s">
        <v>61</v>
      </c>
      <c r="C10" s="29" t="s">
        <v>883</v>
      </c>
      <c r="D10" s="29" t="s">
        <v>884</v>
      </c>
      <c r="E10" s="29" t="s">
        <v>885</v>
      </c>
      <c r="F10" s="29" t="s">
        <v>886</v>
      </c>
      <c r="G10" s="29" t="s">
        <v>887</v>
      </c>
      <c r="H10" s="29" t="s">
        <v>888</v>
      </c>
      <c r="I10" s="5" t="s">
        <v>889</v>
      </c>
    </row>
    <row r="11" spans="2:9" x14ac:dyDescent="0.25">
      <c r="B11" s="26" t="s">
        <v>65</v>
      </c>
      <c r="C11" s="30" t="s">
        <v>890</v>
      </c>
      <c r="D11" s="30" t="s">
        <v>891</v>
      </c>
      <c r="E11" s="30" t="s">
        <v>892</v>
      </c>
      <c r="F11" s="30" t="s">
        <v>893</v>
      </c>
      <c r="G11" s="30" t="s">
        <v>894</v>
      </c>
      <c r="H11" s="30" t="s">
        <v>895</v>
      </c>
      <c r="I11" s="8" t="s">
        <v>896</v>
      </c>
    </row>
    <row r="12" spans="2:9" x14ac:dyDescent="0.25">
      <c r="B12" s="24" t="s">
        <v>69</v>
      </c>
      <c r="C12" s="29" t="s">
        <v>897</v>
      </c>
      <c r="D12" s="29" t="s">
        <v>898</v>
      </c>
      <c r="E12" s="29" t="s">
        <v>899</v>
      </c>
      <c r="F12" s="29" t="s">
        <v>900</v>
      </c>
      <c r="G12" s="29" t="s">
        <v>901</v>
      </c>
      <c r="H12" s="29" t="s">
        <v>902</v>
      </c>
      <c r="I12" s="5" t="s">
        <v>903</v>
      </c>
    </row>
    <row r="13" spans="2:9" x14ac:dyDescent="0.25">
      <c r="B13" s="26" t="s">
        <v>73</v>
      </c>
      <c r="C13" s="30" t="s">
        <v>538</v>
      </c>
      <c r="D13" s="30" t="s">
        <v>745</v>
      </c>
      <c r="E13" s="30" t="s">
        <v>496</v>
      </c>
      <c r="F13" s="30" t="s">
        <v>435</v>
      </c>
      <c r="G13" s="30" t="s">
        <v>434</v>
      </c>
      <c r="H13" s="30" t="s">
        <v>904</v>
      </c>
      <c r="I13" s="8" t="s">
        <v>905</v>
      </c>
    </row>
    <row r="14" spans="2:9" ht="18" x14ac:dyDescent="0.25">
      <c r="B14" s="24" t="s">
        <v>436</v>
      </c>
      <c r="C14" s="33">
        <v>44.1</v>
      </c>
      <c r="D14" s="33">
        <v>43.7</v>
      </c>
      <c r="E14" s="33">
        <v>39.299999999999997</v>
      </c>
      <c r="F14" s="33">
        <v>37.5</v>
      </c>
      <c r="G14" s="33">
        <v>40</v>
      </c>
      <c r="H14" s="33">
        <v>40.4</v>
      </c>
      <c r="I14" s="34">
        <v>40.5</v>
      </c>
    </row>
  </sheetData>
  <mergeCells count="1">
    <mergeCell ref="B2:I4"/>
  </mergeCells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9702-20F9-4E99-9FCA-AED95C44E3E2}">
  <dimension ref="B2:E14"/>
  <sheetViews>
    <sheetView showGridLines="0" workbookViewId="0">
      <selection activeCell="B2" sqref="B2:E5"/>
    </sheetView>
  </sheetViews>
  <sheetFormatPr baseColWidth="10" defaultRowHeight="15" x14ac:dyDescent="0.25"/>
  <sheetData>
    <row r="2" spans="2:5" x14ac:dyDescent="0.25">
      <c r="B2" s="146" t="str">
        <f>Tabellenübersicht!A55</f>
        <v>Tabelle A 19: Angehörige der GuK‑Berufe nach Altersgruppen in absoluten Zahlen und in Prozent mit mindestens einem Standort der Berufsausübung in Tirol (ausgewertete n=15.190)</v>
      </c>
      <c r="C2" s="146"/>
      <c r="D2" s="146"/>
      <c r="E2" s="146"/>
    </row>
    <row r="3" spans="2:5" x14ac:dyDescent="0.25">
      <c r="B3" s="146"/>
      <c r="C3" s="146"/>
      <c r="D3" s="146"/>
      <c r="E3" s="146"/>
    </row>
    <row r="4" spans="2:5" x14ac:dyDescent="0.25">
      <c r="B4" s="146"/>
      <c r="C4" s="146"/>
      <c r="D4" s="146"/>
      <c r="E4" s="146"/>
    </row>
    <row r="5" spans="2:5" x14ac:dyDescent="0.25">
      <c r="B5" s="146"/>
      <c r="C5" s="146"/>
      <c r="D5" s="146"/>
      <c r="E5" s="146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906</v>
      </c>
      <c r="D8" s="29" t="s">
        <v>907</v>
      </c>
      <c r="E8" s="5" t="s">
        <v>908</v>
      </c>
    </row>
    <row r="9" spans="2:5" x14ac:dyDescent="0.25">
      <c r="B9" s="26" t="s">
        <v>57</v>
      </c>
      <c r="C9" s="30" t="s">
        <v>909</v>
      </c>
      <c r="D9" s="30" t="s">
        <v>910</v>
      </c>
      <c r="E9" s="8" t="s">
        <v>911</v>
      </c>
    </row>
    <row r="10" spans="2:5" x14ac:dyDescent="0.25">
      <c r="B10" s="24" t="s">
        <v>61</v>
      </c>
      <c r="C10" s="29" t="s">
        <v>912</v>
      </c>
      <c r="D10" s="29" t="s">
        <v>913</v>
      </c>
      <c r="E10" s="5" t="s">
        <v>914</v>
      </c>
    </row>
    <row r="11" spans="2:5" x14ac:dyDescent="0.25">
      <c r="B11" s="26" t="s">
        <v>65</v>
      </c>
      <c r="C11" s="30" t="s">
        <v>915</v>
      </c>
      <c r="D11" s="30" t="s">
        <v>916</v>
      </c>
      <c r="E11" s="8" t="s">
        <v>917</v>
      </c>
    </row>
    <row r="12" spans="2:5" x14ac:dyDescent="0.25">
      <c r="B12" s="24" t="s">
        <v>69</v>
      </c>
      <c r="C12" s="29" t="s">
        <v>918</v>
      </c>
      <c r="D12" s="29" t="s">
        <v>593</v>
      </c>
      <c r="E12" s="5" t="s">
        <v>919</v>
      </c>
    </row>
    <row r="13" spans="2:5" x14ac:dyDescent="0.25">
      <c r="B13" s="26" t="s">
        <v>73</v>
      </c>
      <c r="C13" s="30" t="s">
        <v>867</v>
      </c>
      <c r="D13" s="30" t="s">
        <v>434</v>
      </c>
      <c r="E13" s="8" t="s">
        <v>920</v>
      </c>
    </row>
    <row r="14" spans="2:5" ht="18" x14ac:dyDescent="0.25">
      <c r="B14" s="24" t="s">
        <v>436</v>
      </c>
      <c r="C14" s="33">
        <v>42.2</v>
      </c>
      <c r="D14" s="33">
        <v>43.9</v>
      </c>
      <c r="E14" s="34">
        <v>32.9</v>
      </c>
    </row>
  </sheetData>
  <mergeCells count="1">
    <mergeCell ref="B2:E5"/>
  </mergeCells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1CD6-84EA-45E1-9249-6B1628E5E749}">
  <dimension ref="B2:F18"/>
  <sheetViews>
    <sheetView showGridLines="0" workbookViewId="0">
      <selection activeCell="B2" sqref="B2:F5"/>
    </sheetView>
  </sheetViews>
  <sheetFormatPr baseColWidth="10" defaultRowHeight="15" x14ac:dyDescent="0.25"/>
  <cols>
    <col min="2" max="2" width="27.7109375" customWidth="1"/>
  </cols>
  <sheetData>
    <row r="2" spans="2:6" x14ac:dyDescent="0.25">
      <c r="B2" s="146" t="str">
        <f>Tabellenübersicht!A56</f>
        <v>Tabelle A 20: Einsatzgebiet der angestellten Angehörigen der GuK‑Berufe nach Settings in absoluten Zahlen und in Prozent mit mindestens einem Standort der Berufsausübung in Tirol (ausgewertete n=14.911, Mehrfachzuordnungen möglich)</v>
      </c>
      <c r="C2" s="146"/>
      <c r="D2" s="146"/>
      <c r="E2" s="146"/>
      <c r="F2" s="146"/>
    </row>
    <row r="3" spans="2:6" x14ac:dyDescent="0.25">
      <c r="B3" s="146"/>
      <c r="C3" s="146"/>
      <c r="D3" s="146"/>
      <c r="E3" s="146"/>
      <c r="F3" s="146"/>
    </row>
    <row r="4" spans="2:6" x14ac:dyDescent="0.25">
      <c r="B4" s="146"/>
      <c r="C4" s="146"/>
      <c r="D4" s="146"/>
      <c r="E4" s="146"/>
      <c r="F4" s="146"/>
    </row>
    <row r="5" spans="2:6" x14ac:dyDescent="0.25">
      <c r="B5" s="146"/>
      <c r="C5" s="146"/>
      <c r="D5" s="146"/>
      <c r="E5" s="146"/>
      <c r="F5" s="146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921</v>
      </c>
      <c r="D8" s="29" t="s">
        <v>922</v>
      </c>
      <c r="E8" s="29" t="s">
        <v>923</v>
      </c>
      <c r="F8" s="5" t="s">
        <v>924</v>
      </c>
    </row>
    <row r="9" spans="2:6" ht="18" x14ac:dyDescent="0.25">
      <c r="B9" s="26" t="s">
        <v>85</v>
      </c>
      <c r="C9" s="30" t="s">
        <v>925</v>
      </c>
      <c r="D9" s="30" t="s">
        <v>926</v>
      </c>
      <c r="E9" s="30" t="s">
        <v>927</v>
      </c>
      <c r="F9" s="8" t="s">
        <v>928</v>
      </c>
    </row>
    <row r="10" spans="2:6" ht="18" x14ac:dyDescent="0.25">
      <c r="B10" s="24" t="s">
        <v>90</v>
      </c>
      <c r="C10" s="29" t="s">
        <v>929</v>
      </c>
      <c r="D10" s="29" t="s">
        <v>930</v>
      </c>
      <c r="E10" s="29" t="s">
        <v>931</v>
      </c>
      <c r="F10" s="5" t="s">
        <v>932</v>
      </c>
    </row>
    <row r="11" spans="2:6" ht="18" x14ac:dyDescent="0.25">
      <c r="B11" s="26" t="s">
        <v>95</v>
      </c>
      <c r="C11" s="30" t="s">
        <v>533</v>
      </c>
      <c r="D11" s="30" t="s">
        <v>631</v>
      </c>
      <c r="E11" s="30" t="s">
        <v>933</v>
      </c>
      <c r="F11" s="8" t="s">
        <v>934</v>
      </c>
    </row>
    <row r="12" spans="2:6" x14ac:dyDescent="0.25">
      <c r="B12" s="24" t="s">
        <v>455</v>
      </c>
      <c r="C12" s="29" t="s">
        <v>935</v>
      </c>
      <c r="D12" s="29" t="s">
        <v>677</v>
      </c>
      <c r="E12" s="29" t="s">
        <v>865</v>
      </c>
      <c r="F12" s="5" t="s">
        <v>936</v>
      </c>
    </row>
    <row r="13" spans="2:6" ht="27" x14ac:dyDescent="0.25">
      <c r="B13" s="26" t="s">
        <v>105</v>
      </c>
      <c r="C13" s="30" t="s">
        <v>937</v>
      </c>
      <c r="D13" s="30" t="s">
        <v>435</v>
      </c>
      <c r="E13" s="30" t="s">
        <v>938</v>
      </c>
      <c r="F13" s="8" t="s">
        <v>939</v>
      </c>
    </row>
    <row r="14" spans="2:6" ht="18" x14ac:dyDescent="0.25">
      <c r="B14" s="24" t="s">
        <v>114</v>
      </c>
      <c r="C14" s="29" t="s">
        <v>940</v>
      </c>
      <c r="D14" s="29" t="s">
        <v>496</v>
      </c>
      <c r="E14" s="29" t="s">
        <v>541</v>
      </c>
      <c r="F14" s="5" t="s">
        <v>941</v>
      </c>
    </row>
    <row r="15" spans="2:6" x14ac:dyDescent="0.25">
      <c r="B15" s="26" t="s">
        <v>109</v>
      </c>
      <c r="C15" s="30" t="s">
        <v>942</v>
      </c>
      <c r="D15" s="30" t="s">
        <v>434</v>
      </c>
      <c r="E15" s="30" t="s">
        <v>532</v>
      </c>
      <c r="F15" s="8" t="s">
        <v>943</v>
      </c>
    </row>
    <row r="16" spans="2:6" ht="27" x14ac:dyDescent="0.25">
      <c r="B16" s="24" t="s">
        <v>462</v>
      </c>
      <c r="C16" s="29" t="s">
        <v>944</v>
      </c>
      <c r="D16" s="29" t="s">
        <v>579</v>
      </c>
      <c r="E16" s="29" t="s">
        <v>624</v>
      </c>
      <c r="F16" s="5" t="s">
        <v>867</v>
      </c>
    </row>
    <row r="17" spans="2:6" x14ac:dyDescent="0.25">
      <c r="B17" s="26" t="s">
        <v>123</v>
      </c>
      <c r="C17" s="30" t="s">
        <v>945</v>
      </c>
      <c r="D17" s="30" t="s">
        <v>496</v>
      </c>
      <c r="E17" s="30" t="s">
        <v>435</v>
      </c>
      <c r="F17" s="8" t="s">
        <v>946</v>
      </c>
    </row>
    <row r="18" spans="2:6" x14ac:dyDescent="0.25">
      <c r="B18" s="24" t="s">
        <v>127</v>
      </c>
      <c r="C18" s="29" t="s">
        <v>624</v>
      </c>
      <c r="D18" s="29" t="s">
        <v>434</v>
      </c>
      <c r="E18" s="29" t="s">
        <v>434</v>
      </c>
      <c r="F18" s="5" t="s">
        <v>624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021EF-FD86-4267-917A-1DF88E7BA379}">
  <dimension ref="B2:I15"/>
  <sheetViews>
    <sheetView showGridLines="0" workbookViewId="0">
      <selection activeCell="B2" sqref="B2:I4"/>
    </sheetView>
  </sheetViews>
  <sheetFormatPr baseColWidth="10" defaultRowHeight="15" x14ac:dyDescent="0.25"/>
  <sheetData>
    <row r="2" spans="2:9" x14ac:dyDescent="0.25">
      <c r="B2" s="146" t="str">
        <f>Tabellenübersicht!A57</f>
        <v>Tabelle A 21: Angehörige der MTD nach Altersgruppen in absoluten Zahlen und in Prozent mit mindestens einem Standort der Berufstätigkeit in Tirol (ausgewertete n=3.969)</v>
      </c>
      <c r="C2" s="146"/>
      <c r="D2" s="146"/>
      <c r="E2" s="146"/>
      <c r="F2" s="146"/>
      <c r="G2" s="146"/>
      <c r="H2" s="146"/>
      <c r="I2" s="146"/>
    </row>
    <row r="3" spans="2:9" x14ac:dyDescent="0.25">
      <c r="B3" s="146"/>
      <c r="C3" s="146"/>
      <c r="D3" s="146"/>
      <c r="E3" s="146"/>
      <c r="F3" s="146"/>
      <c r="G3" s="146"/>
      <c r="H3" s="146"/>
      <c r="I3" s="146"/>
    </row>
    <row r="4" spans="2:9" x14ac:dyDescent="0.25">
      <c r="B4" s="146"/>
      <c r="C4" s="146"/>
      <c r="D4" s="146"/>
      <c r="E4" s="146"/>
      <c r="F4" s="146"/>
      <c r="G4" s="146"/>
      <c r="H4" s="146"/>
      <c r="I4" s="146"/>
    </row>
    <row r="7" spans="2:9" x14ac:dyDescent="0.25">
      <c r="B7" s="71" t="s">
        <v>947</v>
      </c>
      <c r="C7" s="134" t="s">
        <v>227</v>
      </c>
      <c r="D7" s="134" t="s">
        <v>228</v>
      </c>
      <c r="E7" s="134" t="s">
        <v>229</v>
      </c>
      <c r="F7" s="134" t="s">
        <v>230</v>
      </c>
      <c r="G7" s="134" t="s">
        <v>231</v>
      </c>
      <c r="H7" s="134" t="s">
        <v>232</v>
      </c>
      <c r="I7" s="143" t="s">
        <v>233</v>
      </c>
    </row>
    <row r="8" spans="2:9" x14ac:dyDescent="0.25">
      <c r="B8" s="71" t="s">
        <v>948</v>
      </c>
      <c r="C8" s="134"/>
      <c r="D8" s="134"/>
      <c r="E8" s="134"/>
      <c r="F8" s="134"/>
      <c r="G8" s="134"/>
      <c r="H8" s="134"/>
      <c r="I8" s="143"/>
    </row>
    <row r="9" spans="2:9" x14ac:dyDescent="0.25">
      <c r="B9" s="24" t="s">
        <v>53</v>
      </c>
      <c r="C9" s="29" t="s">
        <v>949</v>
      </c>
      <c r="D9" s="29" t="s">
        <v>463</v>
      </c>
      <c r="E9" s="29" t="s">
        <v>746</v>
      </c>
      <c r="F9" s="29" t="s">
        <v>873</v>
      </c>
      <c r="G9" s="29" t="s">
        <v>434</v>
      </c>
      <c r="H9" s="29" t="s">
        <v>791</v>
      </c>
      <c r="I9" s="5" t="s">
        <v>690</v>
      </c>
    </row>
    <row r="10" spans="2:9" x14ac:dyDescent="0.25">
      <c r="B10" s="26" t="s">
        <v>57</v>
      </c>
      <c r="C10" s="30" t="s">
        <v>950</v>
      </c>
      <c r="D10" s="30" t="s">
        <v>951</v>
      </c>
      <c r="E10" s="30" t="s">
        <v>952</v>
      </c>
      <c r="F10" s="30" t="s">
        <v>953</v>
      </c>
      <c r="G10" s="30" t="s">
        <v>954</v>
      </c>
      <c r="H10" s="30" t="s">
        <v>955</v>
      </c>
      <c r="I10" s="8" t="s">
        <v>956</v>
      </c>
    </row>
    <row r="11" spans="2:9" x14ac:dyDescent="0.25">
      <c r="B11" s="24" t="s">
        <v>61</v>
      </c>
      <c r="C11" s="29" t="s">
        <v>957</v>
      </c>
      <c r="D11" s="29" t="s">
        <v>958</v>
      </c>
      <c r="E11" s="29" t="s">
        <v>959</v>
      </c>
      <c r="F11" s="29" t="s">
        <v>960</v>
      </c>
      <c r="G11" s="29" t="s">
        <v>954</v>
      </c>
      <c r="H11" s="29" t="s">
        <v>961</v>
      </c>
      <c r="I11" s="5" t="s">
        <v>962</v>
      </c>
    </row>
    <row r="12" spans="2:9" x14ac:dyDescent="0.25">
      <c r="B12" s="26" t="s">
        <v>65</v>
      </c>
      <c r="C12" s="30" t="s">
        <v>963</v>
      </c>
      <c r="D12" s="30" t="s">
        <v>964</v>
      </c>
      <c r="E12" s="30" t="s">
        <v>965</v>
      </c>
      <c r="F12" s="30" t="s">
        <v>966</v>
      </c>
      <c r="G12" s="30" t="s">
        <v>967</v>
      </c>
      <c r="H12" s="30" t="s">
        <v>968</v>
      </c>
      <c r="I12" s="8" t="s">
        <v>969</v>
      </c>
    </row>
    <row r="13" spans="2:9" x14ac:dyDescent="0.25">
      <c r="B13" s="24" t="s">
        <v>69</v>
      </c>
      <c r="C13" s="29" t="s">
        <v>970</v>
      </c>
      <c r="D13" s="29" t="s">
        <v>971</v>
      </c>
      <c r="E13" s="29" t="s">
        <v>972</v>
      </c>
      <c r="F13" s="29" t="s">
        <v>973</v>
      </c>
      <c r="G13" s="29" t="s">
        <v>974</v>
      </c>
      <c r="H13" s="29" t="s">
        <v>975</v>
      </c>
      <c r="I13" s="5" t="s">
        <v>976</v>
      </c>
    </row>
    <row r="14" spans="2:9" x14ac:dyDescent="0.25">
      <c r="B14" s="26" t="s">
        <v>73</v>
      </c>
      <c r="C14" s="30" t="s">
        <v>532</v>
      </c>
      <c r="D14" s="30" t="s">
        <v>468</v>
      </c>
      <c r="E14" s="30" t="s">
        <v>435</v>
      </c>
      <c r="F14" s="30" t="s">
        <v>977</v>
      </c>
      <c r="G14" s="30" t="s">
        <v>434</v>
      </c>
      <c r="H14" s="30" t="s">
        <v>978</v>
      </c>
      <c r="I14" s="8" t="s">
        <v>496</v>
      </c>
    </row>
    <row r="15" spans="2:9" ht="18" x14ac:dyDescent="0.25">
      <c r="B15" s="24" t="s">
        <v>436</v>
      </c>
      <c r="C15" s="33">
        <v>45.2</v>
      </c>
      <c r="D15" s="33">
        <v>44.1</v>
      </c>
      <c r="E15" s="33">
        <v>42.8</v>
      </c>
      <c r="F15" s="33">
        <v>39.4</v>
      </c>
      <c r="G15" s="33">
        <v>41.8</v>
      </c>
      <c r="H15" s="33">
        <v>50.2</v>
      </c>
      <c r="I15" s="34">
        <v>39.799999999999997</v>
      </c>
    </row>
  </sheetData>
  <mergeCells count="8">
    <mergeCell ref="B2:I4"/>
    <mergeCell ref="I7:I8"/>
    <mergeCell ref="C7:C8"/>
    <mergeCell ref="D7:D8"/>
    <mergeCell ref="E7:E8"/>
    <mergeCell ref="F7:F8"/>
    <mergeCell ref="G7:G8"/>
    <mergeCell ref="H7:H8"/>
  </mergeCell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567C-6F14-46F6-931B-AE9FD3BFB5F1}">
  <dimension ref="B2:E14"/>
  <sheetViews>
    <sheetView showGridLines="0" workbookViewId="0">
      <selection activeCell="B2" sqref="B2:E5"/>
    </sheetView>
  </sheetViews>
  <sheetFormatPr baseColWidth="10" defaultRowHeight="15" x14ac:dyDescent="0.25"/>
  <cols>
    <col min="2" max="2" width="19.7109375" customWidth="1"/>
  </cols>
  <sheetData>
    <row r="2" spans="2:5" x14ac:dyDescent="0.25">
      <c r="B2" s="146" t="str">
        <f>Tabellenübersicht!A58</f>
        <v>Tabelle A 22: Angehörige der GuK‑Berufe nach Altersgruppen in absoluten Zahlen und in Prozent mit mindestens einem Standort der Berufsausübung in Vorarlberg (ausgewertete n=6.280)</v>
      </c>
      <c r="C2" s="146"/>
      <c r="D2" s="146"/>
      <c r="E2" s="146"/>
    </row>
    <row r="3" spans="2:5" x14ac:dyDescent="0.25">
      <c r="B3" s="146"/>
      <c r="C3" s="146"/>
      <c r="D3" s="146"/>
      <c r="E3" s="146"/>
    </row>
    <row r="4" spans="2:5" x14ac:dyDescent="0.25">
      <c r="B4" s="146"/>
      <c r="C4" s="146"/>
      <c r="D4" s="146"/>
      <c r="E4" s="146"/>
    </row>
    <row r="5" spans="2:5" x14ac:dyDescent="0.25">
      <c r="B5" s="146"/>
      <c r="C5" s="146"/>
      <c r="D5" s="146"/>
      <c r="E5" s="146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979</v>
      </c>
      <c r="D8" s="29" t="s">
        <v>980</v>
      </c>
      <c r="E8" s="5" t="s">
        <v>981</v>
      </c>
    </row>
    <row r="9" spans="2:5" x14ac:dyDescent="0.25">
      <c r="B9" s="26" t="s">
        <v>57</v>
      </c>
      <c r="C9" s="30" t="s">
        <v>982</v>
      </c>
      <c r="D9" s="30" t="s">
        <v>983</v>
      </c>
      <c r="E9" s="8" t="s">
        <v>984</v>
      </c>
    </row>
    <row r="10" spans="2:5" x14ac:dyDescent="0.25">
      <c r="B10" s="24" t="s">
        <v>61</v>
      </c>
      <c r="C10" s="29" t="s">
        <v>985</v>
      </c>
      <c r="D10" s="29" t="s">
        <v>986</v>
      </c>
      <c r="E10" s="5" t="s">
        <v>987</v>
      </c>
    </row>
    <row r="11" spans="2:5" x14ac:dyDescent="0.25">
      <c r="B11" s="26" t="s">
        <v>65</v>
      </c>
      <c r="C11" s="30" t="s">
        <v>988</v>
      </c>
      <c r="D11" s="30" t="s">
        <v>989</v>
      </c>
      <c r="E11" s="8" t="s">
        <v>990</v>
      </c>
    </row>
    <row r="12" spans="2:5" x14ac:dyDescent="0.25">
      <c r="B12" s="24" t="s">
        <v>69</v>
      </c>
      <c r="C12" s="29" t="s">
        <v>991</v>
      </c>
      <c r="D12" s="29" t="s">
        <v>992</v>
      </c>
      <c r="E12" s="5" t="s">
        <v>993</v>
      </c>
    </row>
    <row r="13" spans="2:5" x14ac:dyDescent="0.25">
      <c r="B13" s="26" t="s">
        <v>73</v>
      </c>
      <c r="C13" s="30" t="s">
        <v>994</v>
      </c>
      <c r="D13" s="30" t="s">
        <v>434</v>
      </c>
      <c r="E13" s="8" t="s">
        <v>995</v>
      </c>
    </row>
    <row r="14" spans="2:5" ht="18" x14ac:dyDescent="0.25">
      <c r="B14" s="24" t="s">
        <v>436</v>
      </c>
      <c r="C14" s="33">
        <v>43.5</v>
      </c>
      <c r="D14" s="33">
        <v>21</v>
      </c>
      <c r="E14" s="34">
        <v>44.5</v>
      </c>
    </row>
  </sheetData>
  <mergeCells count="1">
    <mergeCell ref="B2:E5"/>
  </mergeCell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E694-5592-40EE-B2CA-017536A1A8D9}">
  <dimension ref="B2:F18"/>
  <sheetViews>
    <sheetView showGridLines="0" workbookViewId="0">
      <selection activeCell="B2" sqref="B2:F5"/>
    </sheetView>
  </sheetViews>
  <sheetFormatPr baseColWidth="10" defaultRowHeight="15" x14ac:dyDescent="0.25"/>
  <cols>
    <col min="2" max="2" width="26.140625" customWidth="1"/>
  </cols>
  <sheetData>
    <row r="2" spans="2:6" x14ac:dyDescent="0.25">
      <c r="B2" s="146" t="str">
        <f>Tabellenübersicht!A59</f>
        <v>Tabelle A 23: Einsatzgebiet der angestellten Angehörigen der GuK‑Berufe nach Settings in absoluten Zahlen und in Prozent mit mindestens einem Standort der Berufsausübung in Vorarlberg (ausgewertete n=6.143, Mehrfachzuordnungen möglich)</v>
      </c>
      <c r="C2" s="146"/>
      <c r="D2" s="146"/>
      <c r="E2" s="146"/>
      <c r="F2" s="146"/>
    </row>
    <row r="3" spans="2:6" x14ac:dyDescent="0.25">
      <c r="B3" s="146"/>
      <c r="C3" s="146"/>
      <c r="D3" s="146"/>
      <c r="E3" s="146"/>
      <c r="F3" s="146"/>
    </row>
    <row r="4" spans="2:6" x14ac:dyDescent="0.25">
      <c r="B4" s="146"/>
      <c r="C4" s="146"/>
      <c r="D4" s="146"/>
      <c r="E4" s="146"/>
      <c r="F4" s="146"/>
    </row>
    <row r="5" spans="2:6" x14ac:dyDescent="0.25">
      <c r="B5" s="146"/>
      <c r="C5" s="146"/>
      <c r="D5" s="146"/>
      <c r="E5" s="146"/>
      <c r="F5" s="146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996</v>
      </c>
      <c r="D8" s="29" t="s">
        <v>997</v>
      </c>
      <c r="E8" s="29" t="s">
        <v>998</v>
      </c>
      <c r="F8" s="5" t="s">
        <v>999</v>
      </c>
    </row>
    <row r="9" spans="2:6" ht="18" x14ac:dyDescent="0.25">
      <c r="B9" s="26" t="s">
        <v>85</v>
      </c>
      <c r="C9" s="30" t="s">
        <v>1000</v>
      </c>
      <c r="D9" s="30" t="s">
        <v>1001</v>
      </c>
      <c r="E9" s="30" t="s">
        <v>1002</v>
      </c>
      <c r="F9" s="8" t="s">
        <v>1003</v>
      </c>
    </row>
    <row r="10" spans="2:6" ht="18" x14ac:dyDescent="0.25">
      <c r="B10" s="24" t="s">
        <v>90</v>
      </c>
      <c r="C10" s="29" t="s">
        <v>1004</v>
      </c>
      <c r="D10" s="29" t="s">
        <v>431</v>
      </c>
      <c r="E10" s="29" t="s">
        <v>1005</v>
      </c>
      <c r="F10" s="5" t="s">
        <v>1006</v>
      </c>
    </row>
    <row r="11" spans="2:6" ht="18" x14ac:dyDescent="0.25">
      <c r="B11" s="26" t="s">
        <v>95</v>
      </c>
      <c r="C11" s="30" t="s">
        <v>1007</v>
      </c>
      <c r="D11" s="30" t="s">
        <v>465</v>
      </c>
      <c r="E11" s="30" t="s">
        <v>1008</v>
      </c>
      <c r="F11" s="8" t="s">
        <v>1009</v>
      </c>
    </row>
    <row r="12" spans="2:6" ht="18" x14ac:dyDescent="0.25">
      <c r="B12" s="24" t="s">
        <v>109</v>
      </c>
      <c r="C12" s="29" t="s">
        <v>1010</v>
      </c>
      <c r="D12" s="29" t="s">
        <v>434</v>
      </c>
      <c r="E12" s="29" t="s">
        <v>1011</v>
      </c>
      <c r="F12" s="5" t="s">
        <v>1012</v>
      </c>
    </row>
    <row r="13" spans="2:6" x14ac:dyDescent="0.25">
      <c r="B13" s="26" t="s">
        <v>455</v>
      </c>
      <c r="C13" s="30" t="s">
        <v>1013</v>
      </c>
      <c r="D13" s="30" t="s">
        <v>434</v>
      </c>
      <c r="E13" s="30" t="s">
        <v>542</v>
      </c>
      <c r="F13" s="8" t="s">
        <v>1014</v>
      </c>
    </row>
    <row r="14" spans="2:6" ht="18" x14ac:dyDescent="0.25">
      <c r="B14" s="24" t="s">
        <v>114</v>
      </c>
      <c r="C14" s="29" t="s">
        <v>1015</v>
      </c>
      <c r="D14" s="29" t="s">
        <v>434</v>
      </c>
      <c r="E14" s="29" t="s">
        <v>1016</v>
      </c>
      <c r="F14" s="5" t="s">
        <v>1017</v>
      </c>
    </row>
    <row r="15" spans="2:6" ht="27" x14ac:dyDescent="0.25">
      <c r="B15" s="26" t="s">
        <v>462</v>
      </c>
      <c r="C15" s="30" t="s">
        <v>1018</v>
      </c>
      <c r="D15" s="30" t="s">
        <v>434</v>
      </c>
      <c r="E15" s="30" t="s">
        <v>661</v>
      </c>
      <c r="F15" s="8" t="s">
        <v>1019</v>
      </c>
    </row>
    <row r="16" spans="2:6" ht="27" x14ac:dyDescent="0.25">
      <c r="B16" s="24" t="s">
        <v>105</v>
      </c>
      <c r="C16" s="29" t="s">
        <v>540</v>
      </c>
      <c r="D16" s="29" t="s">
        <v>431</v>
      </c>
      <c r="E16" s="29" t="s">
        <v>532</v>
      </c>
      <c r="F16" s="5" t="s">
        <v>1007</v>
      </c>
    </row>
    <row r="17" spans="2:6" x14ac:dyDescent="0.25">
      <c r="B17" s="26" t="s">
        <v>123</v>
      </c>
      <c r="C17" s="30" t="s">
        <v>779</v>
      </c>
      <c r="D17" s="30" t="s">
        <v>434</v>
      </c>
      <c r="E17" s="30" t="s">
        <v>496</v>
      </c>
      <c r="F17" s="8" t="s">
        <v>535</v>
      </c>
    </row>
    <row r="18" spans="2:6" x14ac:dyDescent="0.25">
      <c r="B18" s="24" t="s">
        <v>127</v>
      </c>
      <c r="C18" s="29" t="s">
        <v>496</v>
      </c>
      <c r="D18" s="29" t="s">
        <v>434</v>
      </c>
      <c r="E18" s="29" t="s">
        <v>496</v>
      </c>
      <c r="F18" s="5" t="s">
        <v>435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4F612-7166-4CFC-8C9C-6742718576AB}">
  <dimension ref="B2:I14"/>
  <sheetViews>
    <sheetView showGridLines="0" workbookViewId="0">
      <selection activeCell="B2" sqref="B2:I5"/>
    </sheetView>
  </sheetViews>
  <sheetFormatPr baseColWidth="10" defaultRowHeight="15" x14ac:dyDescent="0.25"/>
  <sheetData>
    <row r="2" spans="2:9" x14ac:dyDescent="0.25">
      <c r="B2" s="146" t="str">
        <f>Tabellenübersicht!A60</f>
        <v>Tabelle A 24: Angehörige der MTD nach Altersgruppen in absoluten Zahlen und in Prozent mit mindestens einem Standort der Berufsausübung in Vorarlberg (ausgewertete n=1.424)</v>
      </c>
      <c r="C2" s="146"/>
      <c r="D2" s="146"/>
      <c r="E2" s="146"/>
      <c r="F2" s="146"/>
      <c r="G2" s="146"/>
      <c r="H2" s="146"/>
      <c r="I2" s="146"/>
    </row>
    <row r="3" spans="2:9" x14ac:dyDescent="0.25">
      <c r="B3" s="146"/>
      <c r="C3" s="146"/>
      <c r="D3" s="146"/>
      <c r="E3" s="146"/>
      <c r="F3" s="146"/>
      <c r="G3" s="146"/>
      <c r="H3" s="146"/>
      <c r="I3" s="146"/>
    </row>
    <row r="4" spans="2:9" x14ac:dyDescent="0.25">
      <c r="B4" s="146"/>
      <c r="C4" s="146"/>
      <c r="D4" s="146"/>
      <c r="E4" s="146"/>
      <c r="F4" s="146"/>
      <c r="G4" s="146"/>
      <c r="H4" s="146"/>
      <c r="I4" s="146"/>
    </row>
    <row r="5" spans="2:9" x14ac:dyDescent="0.25">
      <c r="B5" s="146"/>
      <c r="C5" s="146"/>
      <c r="D5" s="146"/>
      <c r="E5" s="146"/>
      <c r="F5" s="146"/>
      <c r="G5" s="146"/>
      <c r="H5" s="146"/>
      <c r="I5" s="146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1020</v>
      </c>
      <c r="D8" s="29" t="s">
        <v>464</v>
      </c>
      <c r="E8" s="29" t="s">
        <v>819</v>
      </c>
      <c r="F8" s="29" t="s">
        <v>1021</v>
      </c>
      <c r="G8" s="29" t="s">
        <v>434</v>
      </c>
      <c r="H8" s="29" t="s">
        <v>1022</v>
      </c>
      <c r="I8" s="5" t="s">
        <v>468</v>
      </c>
    </row>
    <row r="9" spans="2:9" x14ac:dyDescent="0.25">
      <c r="B9" s="26" t="s">
        <v>57</v>
      </c>
      <c r="C9" s="30" t="s">
        <v>1023</v>
      </c>
      <c r="D9" s="30" t="s">
        <v>1024</v>
      </c>
      <c r="E9" s="30" t="s">
        <v>1025</v>
      </c>
      <c r="F9" s="30" t="s">
        <v>1026</v>
      </c>
      <c r="G9" s="30" t="s">
        <v>1027</v>
      </c>
      <c r="H9" s="30" t="s">
        <v>1028</v>
      </c>
      <c r="I9" s="8" t="s">
        <v>489</v>
      </c>
    </row>
    <row r="10" spans="2:9" x14ac:dyDescent="0.25">
      <c r="B10" s="24" t="s">
        <v>61</v>
      </c>
      <c r="C10" s="29" t="s">
        <v>1029</v>
      </c>
      <c r="D10" s="29" t="s">
        <v>1030</v>
      </c>
      <c r="E10" s="29" t="s">
        <v>1031</v>
      </c>
      <c r="F10" s="29" t="s">
        <v>1032</v>
      </c>
      <c r="G10" s="29" t="s">
        <v>954</v>
      </c>
      <c r="H10" s="29" t="s">
        <v>1033</v>
      </c>
      <c r="I10" s="5" t="s">
        <v>1034</v>
      </c>
    </row>
    <row r="11" spans="2:9" x14ac:dyDescent="0.25">
      <c r="B11" s="26" t="s">
        <v>65</v>
      </c>
      <c r="C11" s="30" t="s">
        <v>1035</v>
      </c>
      <c r="D11" s="30" t="s">
        <v>1036</v>
      </c>
      <c r="E11" s="30" t="s">
        <v>490</v>
      </c>
      <c r="F11" s="30" t="s">
        <v>1037</v>
      </c>
      <c r="G11" s="30" t="s">
        <v>1038</v>
      </c>
      <c r="H11" s="30" t="s">
        <v>1039</v>
      </c>
      <c r="I11" s="8" t="s">
        <v>1040</v>
      </c>
    </row>
    <row r="12" spans="2:9" x14ac:dyDescent="0.25">
      <c r="B12" s="24" t="s">
        <v>69</v>
      </c>
      <c r="C12" s="29" t="s">
        <v>1041</v>
      </c>
      <c r="D12" s="29" t="s">
        <v>1042</v>
      </c>
      <c r="E12" s="29" t="s">
        <v>1043</v>
      </c>
      <c r="F12" s="29" t="s">
        <v>1044</v>
      </c>
      <c r="G12" s="29" t="s">
        <v>967</v>
      </c>
      <c r="H12" s="29" t="s">
        <v>1045</v>
      </c>
      <c r="I12" s="5" t="s">
        <v>1046</v>
      </c>
    </row>
    <row r="13" spans="2:9" x14ac:dyDescent="0.25">
      <c r="B13" s="26" t="s">
        <v>73</v>
      </c>
      <c r="C13" s="30" t="s">
        <v>434</v>
      </c>
      <c r="D13" s="30" t="s">
        <v>434</v>
      </c>
      <c r="E13" s="30" t="s">
        <v>434</v>
      </c>
      <c r="F13" s="30" t="s">
        <v>465</v>
      </c>
      <c r="G13" s="30" t="s">
        <v>434</v>
      </c>
      <c r="H13" s="30" t="s">
        <v>1047</v>
      </c>
      <c r="I13" s="8" t="s">
        <v>496</v>
      </c>
    </row>
    <row r="14" spans="2:9" ht="18" x14ac:dyDescent="0.25">
      <c r="B14" s="24" t="s">
        <v>436</v>
      </c>
      <c r="C14" s="33">
        <v>36.700000000000003</v>
      </c>
      <c r="D14" s="33">
        <v>46.2</v>
      </c>
      <c r="E14" s="33">
        <v>42.3</v>
      </c>
      <c r="F14" s="33">
        <v>41.4</v>
      </c>
      <c r="G14" s="33">
        <v>42.2</v>
      </c>
      <c r="H14" s="33">
        <v>40.5</v>
      </c>
      <c r="I14" s="34">
        <v>50.8</v>
      </c>
    </row>
  </sheetData>
  <mergeCells count="1">
    <mergeCell ref="B2:I5"/>
  </mergeCell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5C10-B11F-4862-860C-0CD131E21F3E}">
  <dimension ref="B2:E14"/>
  <sheetViews>
    <sheetView showGridLines="0" workbookViewId="0">
      <selection activeCell="B2" sqref="B2:E5"/>
    </sheetView>
  </sheetViews>
  <sheetFormatPr baseColWidth="10" defaultRowHeight="15" x14ac:dyDescent="0.25"/>
  <cols>
    <col min="2" max="2" width="22" customWidth="1"/>
  </cols>
  <sheetData>
    <row r="2" spans="2:5" x14ac:dyDescent="0.25">
      <c r="B2" s="146" t="str">
        <f>Tabellenübersicht!A61</f>
        <v>Tabelle A 25: Angehörige der GuK‑Berufe nach Altersgruppen in absoluten Zahlen und in Prozent mit mindestens einem Standort der Berufsausübung in Wien (ausgewertete n=29.270)</v>
      </c>
      <c r="C2" s="146"/>
      <c r="D2" s="146"/>
      <c r="E2" s="146"/>
    </row>
    <row r="3" spans="2:5" x14ac:dyDescent="0.25">
      <c r="B3" s="146"/>
      <c r="C3" s="146"/>
      <c r="D3" s="146"/>
      <c r="E3" s="146"/>
    </row>
    <row r="4" spans="2:5" x14ac:dyDescent="0.25">
      <c r="B4" s="146"/>
      <c r="C4" s="146"/>
      <c r="D4" s="146"/>
      <c r="E4" s="146"/>
    </row>
    <row r="5" spans="2:5" x14ac:dyDescent="0.25">
      <c r="B5" s="146"/>
      <c r="C5" s="146"/>
      <c r="D5" s="146"/>
      <c r="E5" s="146"/>
    </row>
    <row r="7" spans="2:5" x14ac:dyDescent="0.25">
      <c r="B7" s="23" t="s">
        <v>52</v>
      </c>
      <c r="C7" s="23" t="s">
        <v>42</v>
      </c>
      <c r="D7" s="23" t="s">
        <v>43</v>
      </c>
      <c r="E7" s="1" t="s">
        <v>44</v>
      </c>
    </row>
    <row r="8" spans="2:5" x14ac:dyDescent="0.25">
      <c r="B8" s="24" t="s">
        <v>53</v>
      </c>
      <c r="C8" s="29" t="s">
        <v>1048</v>
      </c>
      <c r="D8" s="29" t="s">
        <v>1049</v>
      </c>
      <c r="E8" s="5" t="s">
        <v>1050</v>
      </c>
    </row>
    <row r="9" spans="2:5" x14ac:dyDescent="0.25">
      <c r="B9" s="26" t="s">
        <v>57</v>
      </c>
      <c r="C9" s="30" t="s">
        <v>1051</v>
      </c>
      <c r="D9" s="30" t="s">
        <v>1052</v>
      </c>
      <c r="E9" s="8" t="s">
        <v>1053</v>
      </c>
    </row>
    <row r="10" spans="2:5" x14ac:dyDescent="0.25">
      <c r="B10" s="24" t="s">
        <v>61</v>
      </c>
      <c r="C10" s="29" t="s">
        <v>1054</v>
      </c>
      <c r="D10" s="29" t="s">
        <v>1055</v>
      </c>
      <c r="E10" s="5" t="s">
        <v>1056</v>
      </c>
    </row>
    <row r="11" spans="2:5" x14ac:dyDescent="0.25">
      <c r="B11" s="26" t="s">
        <v>65</v>
      </c>
      <c r="C11" s="30" t="s">
        <v>1057</v>
      </c>
      <c r="D11" s="30" t="s">
        <v>1058</v>
      </c>
      <c r="E11" s="8" t="s">
        <v>1059</v>
      </c>
    </row>
    <row r="12" spans="2:5" x14ac:dyDescent="0.25">
      <c r="B12" s="24" t="s">
        <v>69</v>
      </c>
      <c r="C12" s="29" t="s">
        <v>1060</v>
      </c>
      <c r="D12" s="29" t="s">
        <v>1061</v>
      </c>
      <c r="E12" s="5" t="s">
        <v>1062</v>
      </c>
    </row>
    <row r="13" spans="2:5" x14ac:dyDescent="0.25">
      <c r="B13" s="26" t="s">
        <v>73</v>
      </c>
      <c r="C13" s="30" t="s">
        <v>1063</v>
      </c>
      <c r="D13" s="30" t="s">
        <v>434</v>
      </c>
      <c r="E13" s="8" t="s">
        <v>1064</v>
      </c>
    </row>
    <row r="14" spans="2:5" ht="18" x14ac:dyDescent="0.25">
      <c r="B14" s="24" t="s">
        <v>436</v>
      </c>
      <c r="C14" s="33">
        <v>40.700000000000003</v>
      </c>
      <c r="D14" s="33">
        <v>43.2</v>
      </c>
      <c r="E14" s="34">
        <v>46.4</v>
      </c>
    </row>
  </sheetData>
  <mergeCells count="1">
    <mergeCell ref="B2:E5"/>
  </mergeCell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BD11-5342-4572-926C-371F4E7BF295}">
  <dimension ref="B2:F18"/>
  <sheetViews>
    <sheetView showGridLines="0" workbookViewId="0">
      <selection activeCell="B2" sqref="B2:F5"/>
    </sheetView>
  </sheetViews>
  <sheetFormatPr baseColWidth="10" defaultRowHeight="15" x14ac:dyDescent="0.25"/>
  <cols>
    <col min="2" max="2" width="26.140625" customWidth="1"/>
  </cols>
  <sheetData>
    <row r="2" spans="2:6" x14ac:dyDescent="0.25">
      <c r="B2" s="147" t="str">
        <f>Tabellenübersicht!A62</f>
        <v>Tabelle A 26: Einsatzgebiet der angestellten Angehörigen der GuK‑Berufe nach Settings in absoluten Zahlen und in Prozent mit mindestens einem Standort der Berufsausübung in Wien (ausgewertete n=28.867, Mehrfachzuordnungen möglich)</v>
      </c>
      <c r="C2" s="147"/>
      <c r="D2" s="147"/>
      <c r="E2" s="147"/>
      <c r="F2" s="147"/>
    </row>
    <row r="3" spans="2:6" x14ac:dyDescent="0.25">
      <c r="B3" s="147"/>
      <c r="C3" s="147"/>
      <c r="D3" s="147"/>
      <c r="E3" s="147"/>
      <c r="F3" s="147"/>
    </row>
    <row r="4" spans="2:6" x14ac:dyDescent="0.25">
      <c r="B4" s="147"/>
      <c r="C4" s="147"/>
      <c r="D4" s="147"/>
      <c r="E4" s="147"/>
      <c r="F4" s="147"/>
    </row>
    <row r="5" spans="2:6" x14ac:dyDescent="0.25">
      <c r="B5" s="147"/>
      <c r="C5" s="147"/>
      <c r="D5" s="147"/>
      <c r="E5" s="147"/>
      <c r="F5" s="147"/>
    </row>
    <row r="7" spans="2:6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437</v>
      </c>
    </row>
    <row r="8" spans="2:6" ht="18" x14ac:dyDescent="0.25">
      <c r="B8" s="24" t="s">
        <v>80</v>
      </c>
      <c r="C8" s="29" t="s">
        <v>1065</v>
      </c>
      <c r="D8" s="29" t="s">
        <v>1066</v>
      </c>
      <c r="E8" s="29" t="s">
        <v>1067</v>
      </c>
      <c r="F8" s="5" t="s">
        <v>1068</v>
      </c>
    </row>
    <row r="9" spans="2:6" ht="18" x14ac:dyDescent="0.25">
      <c r="B9" s="26" t="s">
        <v>85</v>
      </c>
      <c r="C9" s="30" t="s">
        <v>1069</v>
      </c>
      <c r="D9" s="30" t="s">
        <v>1070</v>
      </c>
      <c r="E9" s="30" t="s">
        <v>1071</v>
      </c>
      <c r="F9" s="8" t="s">
        <v>1072</v>
      </c>
    </row>
    <row r="10" spans="2:6" ht="18" x14ac:dyDescent="0.25">
      <c r="B10" s="24" t="s">
        <v>90</v>
      </c>
      <c r="C10" s="29" t="s">
        <v>1073</v>
      </c>
      <c r="D10" s="29" t="s">
        <v>1074</v>
      </c>
      <c r="E10" s="29" t="s">
        <v>1075</v>
      </c>
      <c r="F10" s="5" t="s">
        <v>1076</v>
      </c>
    </row>
    <row r="11" spans="2:6" ht="18" x14ac:dyDescent="0.25">
      <c r="B11" s="26" t="s">
        <v>109</v>
      </c>
      <c r="C11" s="30" t="s">
        <v>1077</v>
      </c>
      <c r="D11" s="30" t="s">
        <v>1078</v>
      </c>
      <c r="E11" s="30" t="s">
        <v>1079</v>
      </c>
      <c r="F11" s="8" t="s">
        <v>1080</v>
      </c>
    </row>
    <row r="12" spans="2:6" ht="18" x14ac:dyDescent="0.25">
      <c r="B12" s="24" t="s">
        <v>95</v>
      </c>
      <c r="C12" s="29" t="s">
        <v>1081</v>
      </c>
      <c r="D12" s="29" t="s">
        <v>435</v>
      </c>
      <c r="E12" s="29" t="s">
        <v>1082</v>
      </c>
      <c r="F12" s="5" t="s">
        <v>1083</v>
      </c>
    </row>
    <row r="13" spans="2:6" x14ac:dyDescent="0.25">
      <c r="B13" s="26" t="s">
        <v>455</v>
      </c>
      <c r="C13" s="30" t="s">
        <v>1084</v>
      </c>
      <c r="D13" s="30" t="s">
        <v>661</v>
      </c>
      <c r="E13" s="30" t="s">
        <v>535</v>
      </c>
      <c r="F13" s="8" t="s">
        <v>1085</v>
      </c>
    </row>
    <row r="14" spans="2:6" ht="18" x14ac:dyDescent="0.25">
      <c r="B14" s="24" t="s">
        <v>114</v>
      </c>
      <c r="C14" s="29" t="s">
        <v>1086</v>
      </c>
      <c r="D14" s="29" t="s">
        <v>434</v>
      </c>
      <c r="E14" s="29" t="s">
        <v>1016</v>
      </c>
      <c r="F14" s="5" t="s">
        <v>1087</v>
      </c>
    </row>
    <row r="15" spans="2:6" x14ac:dyDescent="0.25">
      <c r="B15" s="26" t="s">
        <v>123</v>
      </c>
      <c r="C15" s="30" t="s">
        <v>1088</v>
      </c>
      <c r="D15" s="30" t="s">
        <v>496</v>
      </c>
      <c r="E15" s="30" t="s">
        <v>435</v>
      </c>
      <c r="F15" s="8" t="s">
        <v>1089</v>
      </c>
    </row>
    <row r="16" spans="2:6" ht="27" x14ac:dyDescent="0.25">
      <c r="B16" s="24" t="s">
        <v>462</v>
      </c>
      <c r="C16" s="29" t="s">
        <v>1090</v>
      </c>
      <c r="D16" s="29" t="s">
        <v>434</v>
      </c>
      <c r="E16" s="29" t="s">
        <v>1091</v>
      </c>
      <c r="F16" s="5" t="s">
        <v>1092</v>
      </c>
    </row>
    <row r="17" spans="2:6" ht="27" x14ac:dyDescent="0.25">
      <c r="B17" s="26" t="s">
        <v>105</v>
      </c>
      <c r="C17" s="30" t="s">
        <v>1093</v>
      </c>
      <c r="D17" s="30" t="s">
        <v>543</v>
      </c>
      <c r="E17" s="30" t="s">
        <v>865</v>
      </c>
      <c r="F17" s="8" t="s">
        <v>1094</v>
      </c>
    </row>
    <row r="18" spans="2:6" x14ac:dyDescent="0.25">
      <c r="B18" s="24" t="s">
        <v>127</v>
      </c>
      <c r="C18" s="29" t="s">
        <v>433</v>
      </c>
      <c r="D18" s="29" t="s">
        <v>434</v>
      </c>
      <c r="E18" s="29" t="s">
        <v>434</v>
      </c>
      <c r="F18" s="5" t="s">
        <v>433</v>
      </c>
    </row>
  </sheetData>
  <mergeCells count="1">
    <mergeCell ref="B2:F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48B1-4B75-4EE3-A68C-2DEFCCE96EC6}">
  <dimension ref="B2:M10"/>
  <sheetViews>
    <sheetView showGridLines="0" workbookViewId="0">
      <selection activeCell="B2" sqref="B2:M5"/>
    </sheetView>
  </sheetViews>
  <sheetFormatPr baseColWidth="10" defaultRowHeight="15" x14ac:dyDescent="0.25"/>
  <sheetData>
    <row r="2" spans="2:13" ht="15" customHeight="1" x14ac:dyDescent="0.25">
      <c r="B2" s="111" t="str">
        <f>Tabellenübersicht!A7</f>
        <v>Tabelle 2.3: DGKP - Gegenüberstellung der Registrierungen gesamt 31.12.2020 (ausgewertete n=102.648, Mehrfachzuordnungen möglich), 31. 12. 2021 (ausgewertete n=102.648, Mehrfachzuordnungen möglich) und 31. 12. 2022 (ausgewertete n=105.937, Mehrfachzuordnungen möglich) nach Art der Berufsausübung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3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3" x14ac:dyDescent="0.25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x14ac:dyDescent="0.2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7" spans="2:13" x14ac:dyDescent="0.25">
      <c r="B7" s="125" t="s">
        <v>77</v>
      </c>
      <c r="C7" s="125"/>
      <c r="D7" s="126"/>
      <c r="E7" s="127" t="s">
        <v>77</v>
      </c>
      <c r="F7" s="125"/>
      <c r="G7" s="126"/>
      <c r="H7" s="127" t="s">
        <v>78</v>
      </c>
      <c r="I7" s="125"/>
      <c r="J7" s="125"/>
      <c r="K7" s="125"/>
      <c r="L7" s="125"/>
      <c r="M7" s="125"/>
    </row>
    <row r="8" spans="2:13" x14ac:dyDescent="0.25">
      <c r="B8" s="128" t="s">
        <v>2</v>
      </c>
      <c r="C8" s="128"/>
      <c r="D8" s="129"/>
      <c r="E8" s="130" t="s">
        <v>4</v>
      </c>
      <c r="F8" s="128"/>
      <c r="G8" s="129"/>
      <c r="H8" s="130" t="s">
        <v>2</v>
      </c>
      <c r="I8" s="128"/>
      <c r="J8" s="129"/>
      <c r="K8" s="130" t="s">
        <v>4</v>
      </c>
      <c r="L8" s="128"/>
      <c r="M8" s="128"/>
    </row>
    <row r="9" spans="2:13" x14ac:dyDescent="0.25">
      <c r="B9" s="23">
        <v>2020</v>
      </c>
      <c r="C9" s="23">
        <v>2021</v>
      </c>
      <c r="D9" s="23">
        <v>2022</v>
      </c>
      <c r="E9" s="23">
        <v>2020</v>
      </c>
      <c r="F9" s="23">
        <v>2021</v>
      </c>
      <c r="G9" s="23">
        <v>2022</v>
      </c>
      <c r="H9" s="23">
        <v>2020</v>
      </c>
      <c r="I9" s="23">
        <v>2021</v>
      </c>
      <c r="J9" s="23">
        <v>2022</v>
      </c>
      <c r="K9" s="23">
        <v>2020</v>
      </c>
      <c r="L9" s="23">
        <v>2021</v>
      </c>
      <c r="M9" s="1">
        <v>2022</v>
      </c>
    </row>
    <row r="10" spans="2:13" x14ac:dyDescent="0.25">
      <c r="B10" s="32">
        <v>92665</v>
      </c>
      <c r="C10" s="32">
        <v>78766</v>
      </c>
      <c r="D10" s="32">
        <v>79589</v>
      </c>
      <c r="E10" s="33">
        <v>803</v>
      </c>
      <c r="F10" s="32">
        <v>1490</v>
      </c>
      <c r="G10" s="32">
        <v>1665</v>
      </c>
      <c r="H10" s="32">
        <v>1857</v>
      </c>
      <c r="I10" s="32">
        <v>18127</v>
      </c>
      <c r="J10" s="32">
        <v>18769</v>
      </c>
      <c r="K10" s="33">
        <v>49</v>
      </c>
      <c r="L10" s="33">
        <v>95</v>
      </c>
      <c r="M10" s="34">
        <v>112</v>
      </c>
    </row>
  </sheetData>
  <mergeCells count="8">
    <mergeCell ref="B2:M5"/>
    <mergeCell ref="B7:D7"/>
    <mergeCell ref="E7:G7"/>
    <mergeCell ref="H7:M7"/>
    <mergeCell ref="B8:D8"/>
    <mergeCell ref="E8:G8"/>
    <mergeCell ref="H8:J8"/>
    <mergeCell ref="K8:M8"/>
  </mergeCells>
  <pageMargins left="0.7" right="0.7" top="0.78740157499999996" bottom="0.78740157499999996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6C67-E8E4-4D24-A653-392025BEF6ED}">
  <dimension ref="B2:I14"/>
  <sheetViews>
    <sheetView showGridLines="0" workbookViewId="0">
      <selection activeCell="B2" sqref="B2:I5"/>
    </sheetView>
  </sheetViews>
  <sheetFormatPr baseColWidth="10" defaultRowHeight="15" x14ac:dyDescent="0.25"/>
  <sheetData>
    <row r="2" spans="2:9" x14ac:dyDescent="0.25">
      <c r="B2" s="146" t="str">
        <f>Tabellenübersicht!A63</f>
        <v>Tabelle A 27: Angehörige der MTD nach Altersgruppen in absoluten Zahlen und in Prozent mit mindestens einem Standort der Berufsausübung in Wien (ausgewertete n=8.374)</v>
      </c>
      <c r="C2" s="146"/>
      <c r="D2" s="146"/>
      <c r="E2" s="146"/>
      <c r="F2" s="146"/>
      <c r="G2" s="146"/>
      <c r="H2" s="146"/>
      <c r="I2" s="146"/>
    </row>
    <row r="3" spans="2:9" x14ac:dyDescent="0.25">
      <c r="B3" s="146"/>
      <c r="C3" s="146"/>
      <c r="D3" s="146"/>
      <c r="E3" s="146"/>
      <c r="F3" s="146"/>
      <c r="G3" s="146"/>
      <c r="H3" s="146"/>
      <c r="I3" s="146"/>
    </row>
    <row r="4" spans="2:9" x14ac:dyDescent="0.25">
      <c r="B4" s="146"/>
      <c r="C4" s="146"/>
      <c r="D4" s="146"/>
      <c r="E4" s="146"/>
      <c r="F4" s="146"/>
      <c r="G4" s="146"/>
      <c r="H4" s="146"/>
      <c r="I4" s="146"/>
    </row>
    <row r="5" spans="2:9" x14ac:dyDescent="0.25">
      <c r="B5" s="146"/>
      <c r="C5" s="146"/>
      <c r="D5" s="146"/>
      <c r="E5" s="146"/>
      <c r="F5" s="146"/>
      <c r="G5" s="146"/>
      <c r="H5" s="146"/>
      <c r="I5" s="146"/>
    </row>
    <row r="7" spans="2:9" x14ac:dyDescent="0.25">
      <c r="B7" s="71" t="s">
        <v>52</v>
      </c>
      <c r="C7" s="23" t="s">
        <v>227</v>
      </c>
      <c r="D7" s="23" t="s">
        <v>228</v>
      </c>
      <c r="E7" s="23" t="s">
        <v>229</v>
      </c>
      <c r="F7" s="23" t="s">
        <v>230</v>
      </c>
      <c r="G7" s="23" t="s">
        <v>231</v>
      </c>
      <c r="H7" s="23" t="s">
        <v>232</v>
      </c>
      <c r="I7" s="1" t="s">
        <v>233</v>
      </c>
    </row>
    <row r="8" spans="2:9" x14ac:dyDescent="0.25">
      <c r="B8" s="24" t="s">
        <v>53</v>
      </c>
      <c r="C8" s="29" t="s">
        <v>1095</v>
      </c>
      <c r="D8" s="29" t="s">
        <v>579</v>
      </c>
      <c r="E8" s="29" t="s">
        <v>713</v>
      </c>
      <c r="F8" s="29" t="s">
        <v>746</v>
      </c>
      <c r="G8" s="29" t="s">
        <v>1020</v>
      </c>
      <c r="H8" s="29" t="s">
        <v>633</v>
      </c>
      <c r="I8" s="5" t="s">
        <v>1096</v>
      </c>
    </row>
    <row r="9" spans="2:9" x14ac:dyDescent="0.25">
      <c r="B9" s="26" t="s">
        <v>57</v>
      </c>
      <c r="C9" s="30" t="s">
        <v>1097</v>
      </c>
      <c r="D9" s="30" t="s">
        <v>1098</v>
      </c>
      <c r="E9" s="30" t="s">
        <v>1099</v>
      </c>
      <c r="F9" s="30" t="s">
        <v>1100</v>
      </c>
      <c r="G9" s="30" t="s">
        <v>1101</v>
      </c>
      <c r="H9" s="30" t="s">
        <v>1102</v>
      </c>
      <c r="I9" s="8" t="s">
        <v>1103</v>
      </c>
    </row>
    <row r="10" spans="2:9" x14ac:dyDescent="0.25">
      <c r="B10" s="24" t="s">
        <v>61</v>
      </c>
      <c r="C10" s="29" t="s">
        <v>1104</v>
      </c>
      <c r="D10" s="29" t="s">
        <v>1105</v>
      </c>
      <c r="E10" s="29" t="s">
        <v>1106</v>
      </c>
      <c r="F10" s="29" t="s">
        <v>1107</v>
      </c>
      <c r="G10" s="29" t="s">
        <v>1023</v>
      </c>
      <c r="H10" s="29" t="s">
        <v>1108</v>
      </c>
      <c r="I10" s="5" t="s">
        <v>1109</v>
      </c>
    </row>
    <row r="11" spans="2:9" x14ac:dyDescent="0.25">
      <c r="B11" s="26" t="s">
        <v>65</v>
      </c>
      <c r="C11" s="30" t="s">
        <v>1110</v>
      </c>
      <c r="D11" s="30" t="s">
        <v>916</v>
      </c>
      <c r="E11" s="30" t="s">
        <v>1111</v>
      </c>
      <c r="F11" s="30" t="s">
        <v>1112</v>
      </c>
      <c r="G11" s="30" t="s">
        <v>1041</v>
      </c>
      <c r="H11" s="30" t="s">
        <v>1113</v>
      </c>
      <c r="I11" s="8" t="s">
        <v>1114</v>
      </c>
    </row>
    <row r="12" spans="2:9" x14ac:dyDescent="0.25">
      <c r="B12" s="24" t="s">
        <v>69</v>
      </c>
      <c r="C12" s="29" t="s">
        <v>1115</v>
      </c>
      <c r="D12" s="29" t="s">
        <v>1116</v>
      </c>
      <c r="E12" s="29" t="s">
        <v>1117</v>
      </c>
      <c r="F12" s="29" t="s">
        <v>1118</v>
      </c>
      <c r="G12" s="29" t="s">
        <v>1119</v>
      </c>
      <c r="H12" s="29" t="s">
        <v>1120</v>
      </c>
      <c r="I12" s="5" t="s">
        <v>1121</v>
      </c>
    </row>
    <row r="13" spans="2:9" x14ac:dyDescent="0.25">
      <c r="B13" s="26" t="s">
        <v>73</v>
      </c>
      <c r="C13" s="30" t="s">
        <v>1122</v>
      </c>
      <c r="D13" s="30" t="s">
        <v>617</v>
      </c>
      <c r="E13" s="30" t="s">
        <v>578</v>
      </c>
      <c r="F13" s="30" t="s">
        <v>746</v>
      </c>
      <c r="G13" s="30" t="s">
        <v>1020</v>
      </c>
      <c r="H13" s="30" t="s">
        <v>1123</v>
      </c>
      <c r="I13" s="8" t="s">
        <v>1124</v>
      </c>
    </row>
    <row r="14" spans="2:9" ht="18" x14ac:dyDescent="0.25">
      <c r="B14" s="24" t="s">
        <v>436</v>
      </c>
      <c r="C14" s="33">
        <v>37.6</v>
      </c>
      <c r="D14" s="33">
        <v>46</v>
      </c>
      <c r="E14" s="33">
        <v>44.3</v>
      </c>
      <c r="F14" s="33">
        <v>39.9</v>
      </c>
      <c r="G14" s="33">
        <v>40.5</v>
      </c>
      <c r="H14" s="33">
        <v>41</v>
      </c>
      <c r="I14" s="34">
        <v>41.5</v>
      </c>
    </row>
  </sheetData>
  <mergeCells count="1">
    <mergeCell ref="B2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27F5-1236-4CE9-95D3-813E08E29CF5}">
  <dimension ref="B2:K22"/>
  <sheetViews>
    <sheetView showGridLines="0" workbookViewId="0">
      <selection activeCell="B2" sqref="B2:F4"/>
    </sheetView>
  </sheetViews>
  <sheetFormatPr baseColWidth="10" defaultRowHeight="15" x14ac:dyDescent="0.25"/>
  <cols>
    <col min="2" max="2" width="25.7109375" customWidth="1"/>
    <col min="3" max="3" width="15.5703125" customWidth="1"/>
    <col min="4" max="4" width="15.28515625" customWidth="1"/>
    <col min="5" max="5" width="14.5703125" customWidth="1"/>
    <col min="6" max="6" width="13.85546875" customWidth="1"/>
  </cols>
  <sheetData>
    <row r="2" spans="2:11" ht="15" customHeight="1" x14ac:dyDescent="0.25">
      <c r="B2" s="111" t="str">
        <f>Tabellenübersicht!A8</f>
        <v xml:space="preserve">Tabelle 2.4: GuK‑Berufe - Einsatzgebiete der angestellten Berufsangehörigen nach Settings in absoluten Zahlen und in Prozent 2022 (ausgewertete n=151.906, Mehrfachzuordnungen möglich) </v>
      </c>
      <c r="C2" s="111"/>
      <c r="D2" s="111"/>
      <c r="E2" s="111"/>
      <c r="F2" s="111"/>
      <c r="G2" s="74"/>
      <c r="H2" s="74"/>
      <c r="I2" s="74"/>
      <c r="J2" s="74"/>
      <c r="K2" s="74"/>
    </row>
    <row r="3" spans="2:11" x14ac:dyDescent="0.25">
      <c r="B3" s="111"/>
      <c r="C3" s="111"/>
      <c r="D3" s="111"/>
      <c r="E3" s="111"/>
      <c r="F3" s="111"/>
      <c r="G3" s="74"/>
      <c r="H3" s="74"/>
      <c r="I3" s="74"/>
      <c r="J3" s="74"/>
      <c r="K3" s="74"/>
    </row>
    <row r="4" spans="2:11" x14ac:dyDescent="0.25">
      <c r="B4" s="111"/>
      <c r="C4" s="111"/>
      <c r="D4" s="111"/>
      <c r="E4" s="111"/>
      <c r="F4" s="111"/>
      <c r="G4" s="74"/>
      <c r="H4" s="74"/>
      <c r="I4" s="74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23" t="s">
        <v>79</v>
      </c>
      <c r="C7" s="23" t="s">
        <v>42</v>
      </c>
      <c r="D7" s="23" t="s">
        <v>43</v>
      </c>
      <c r="E7" s="23" t="s">
        <v>44</v>
      </c>
      <c r="F7" s="1" t="s">
        <v>9</v>
      </c>
    </row>
    <row r="8" spans="2:11" x14ac:dyDescent="0.25">
      <c r="B8" s="24" t="s">
        <v>80</v>
      </c>
      <c r="C8" s="29" t="s">
        <v>81</v>
      </c>
      <c r="D8" s="29" t="s">
        <v>82</v>
      </c>
      <c r="E8" s="29" t="s">
        <v>83</v>
      </c>
      <c r="F8" s="5" t="s">
        <v>84</v>
      </c>
    </row>
    <row r="9" spans="2:11" ht="18" x14ac:dyDescent="0.25">
      <c r="B9" s="26" t="s">
        <v>85</v>
      </c>
      <c r="C9" s="30" t="s">
        <v>86</v>
      </c>
      <c r="D9" s="30" t="s">
        <v>87</v>
      </c>
      <c r="E9" s="30" t="s">
        <v>88</v>
      </c>
      <c r="F9" s="8" t="s">
        <v>89</v>
      </c>
    </row>
    <row r="10" spans="2:11" x14ac:dyDescent="0.25">
      <c r="B10" s="24" t="s">
        <v>90</v>
      </c>
      <c r="C10" s="29" t="s">
        <v>91</v>
      </c>
      <c r="D10" s="29" t="s">
        <v>92</v>
      </c>
      <c r="E10" s="29" t="s">
        <v>93</v>
      </c>
      <c r="F10" s="5" t="s">
        <v>94</v>
      </c>
    </row>
    <row r="11" spans="2:11" x14ac:dyDescent="0.25">
      <c r="B11" s="26" t="s">
        <v>95</v>
      </c>
      <c r="C11" s="30" t="s">
        <v>96</v>
      </c>
      <c r="D11" s="30" t="s">
        <v>97</v>
      </c>
      <c r="E11" s="30" t="s">
        <v>98</v>
      </c>
      <c r="F11" s="8" t="s">
        <v>99</v>
      </c>
    </row>
    <row r="12" spans="2:11" ht="18" x14ac:dyDescent="0.25">
      <c r="B12" s="24" t="s">
        <v>100</v>
      </c>
      <c r="C12" s="29" t="s">
        <v>101</v>
      </c>
      <c r="D12" s="29" t="s">
        <v>102</v>
      </c>
      <c r="E12" s="29" t="s">
        <v>103</v>
      </c>
      <c r="F12" s="5" t="s">
        <v>104</v>
      </c>
    </row>
    <row r="13" spans="2:11" x14ac:dyDescent="0.25">
      <c r="B13" s="26" t="s">
        <v>105</v>
      </c>
      <c r="C13" s="30" t="s">
        <v>106</v>
      </c>
      <c r="D13" s="30" t="s">
        <v>102</v>
      </c>
      <c r="E13" s="30" t="s">
        <v>107</v>
      </c>
      <c r="F13" s="8" t="s">
        <v>108</v>
      </c>
    </row>
    <row r="14" spans="2:11" ht="18" x14ac:dyDescent="0.25">
      <c r="B14" s="24" t="s">
        <v>109</v>
      </c>
      <c r="C14" s="29" t="s">
        <v>110</v>
      </c>
      <c r="D14" s="29" t="s">
        <v>111</v>
      </c>
      <c r="E14" s="29" t="s">
        <v>112</v>
      </c>
      <c r="F14" s="5" t="s">
        <v>113</v>
      </c>
    </row>
    <row r="15" spans="2:11" x14ac:dyDescent="0.25">
      <c r="B15" s="26" t="s">
        <v>114</v>
      </c>
      <c r="C15" s="30" t="s">
        <v>115</v>
      </c>
      <c r="D15" s="30" t="s">
        <v>75</v>
      </c>
      <c r="E15" s="30" t="s">
        <v>116</v>
      </c>
      <c r="F15" s="8" t="s">
        <v>117</v>
      </c>
    </row>
    <row r="16" spans="2:11" x14ac:dyDescent="0.25">
      <c r="B16" s="37" t="s">
        <v>118</v>
      </c>
      <c r="C16" s="29" t="s">
        <v>119</v>
      </c>
      <c r="D16" s="29" t="s">
        <v>120</v>
      </c>
      <c r="E16" s="29" t="s">
        <v>121</v>
      </c>
      <c r="F16" s="5" t="s">
        <v>122</v>
      </c>
    </row>
    <row r="17" spans="2:6" x14ac:dyDescent="0.25">
      <c r="B17" s="26" t="s">
        <v>123</v>
      </c>
      <c r="C17" s="30" t="s">
        <v>76</v>
      </c>
      <c r="D17" s="30" t="s">
        <v>124</v>
      </c>
      <c r="E17" s="30" t="s">
        <v>125</v>
      </c>
      <c r="F17" s="8" t="s">
        <v>126</v>
      </c>
    </row>
    <row r="18" spans="2:6" x14ac:dyDescent="0.25">
      <c r="B18" s="24" t="s">
        <v>127</v>
      </c>
      <c r="C18" s="29" t="s">
        <v>128</v>
      </c>
      <c r="D18" s="29" t="s">
        <v>75</v>
      </c>
      <c r="E18" s="29" t="s">
        <v>129</v>
      </c>
      <c r="F18" s="5" t="s">
        <v>130</v>
      </c>
    </row>
    <row r="21" spans="2:6" x14ac:dyDescent="0.25">
      <c r="B21" s="38" t="s">
        <v>131</v>
      </c>
    </row>
    <row r="22" spans="2:6" x14ac:dyDescent="0.25">
      <c r="B22" s="36" t="s">
        <v>132</v>
      </c>
    </row>
  </sheetData>
  <mergeCells count="1">
    <mergeCell ref="B2:F4"/>
  </mergeCells>
  <hyperlinks>
    <hyperlink ref="B16" location="_ftn1" display="_ftn1" xr:uid="{825C0BEE-946A-450D-B8DD-B5BD8C15CA89}"/>
    <hyperlink ref="B21" location="_ftnref1" display="_ftnref1" xr:uid="{28B2D109-6C92-48FD-9596-7802BBD31923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7F8C-F5FF-4FB2-B8A7-753BD8BC292B}">
  <dimension ref="B2:K23"/>
  <sheetViews>
    <sheetView showGridLines="0" workbookViewId="0">
      <selection activeCell="G6" sqref="G6"/>
    </sheetView>
  </sheetViews>
  <sheetFormatPr baseColWidth="10" defaultRowHeight="15" x14ac:dyDescent="0.25"/>
  <cols>
    <col min="2" max="2" width="26.85546875" customWidth="1"/>
    <col min="3" max="3" width="18.85546875" customWidth="1"/>
    <col min="4" max="4" width="19" customWidth="1"/>
    <col min="5" max="5" width="18.7109375" customWidth="1"/>
  </cols>
  <sheetData>
    <row r="2" spans="2:11" ht="15" customHeight="1" x14ac:dyDescent="0.25">
      <c r="B2" s="111" t="str">
        <f>Tabellenübersicht!A9</f>
        <v>Tabelle 2.5: GuK‑Berufe - Berufsangehörige in ausgewählten Settings nach Altersgruppen in Prozent (ausgewertete n=144.139, Mehrfachzuordnungen möglich)</v>
      </c>
      <c r="C2" s="111"/>
      <c r="D2" s="111"/>
      <c r="E2" s="111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111"/>
      <c r="E3" s="111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111"/>
      <c r="E4" s="111"/>
      <c r="F4" s="74"/>
      <c r="G4" s="74"/>
      <c r="H4" s="74"/>
      <c r="I4" s="74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ht="18" x14ac:dyDescent="0.25">
      <c r="B7" s="133" t="s">
        <v>79</v>
      </c>
      <c r="C7" s="134" t="s">
        <v>0</v>
      </c>
      <c r="D7" s="23" t="s">
        <v>133</v>
      </c>
      <c r="E7" s="1" t="s">
        <v>135</v>
      </c>
    </row>
    <row r="8" spans="2:11" x14ac:dyDescent="0.25">
      <c r="B8" s="133"/>
      <c r="C8" s="134"/>
      <c r="D8" s="23" t="s">
        <v>134</v>
      </c>
      <c r="E8" s="1" t="s">
        <v>134</v>
      </c>
    </row>
    <row r="9" spans="2:11" x14ac:dyDescent="0.25">
      <c r="B9" s="131" t="s">
        <v>136</v>
      </c>
      <c r="C9" s="39" t="s">
        <v>42</v>
      </c>
      <c r="D9" s="33">
        <v>64</v>
      </c>
      <c r="E9" s="34">
        <v>36</v>
      </c>
    </row>
    <row r="10" spans="2:11" x14ac:dyDescent="0.25">
      <c r="B10" s="131"/>
      <c r="C10" s="39" t="s">
        <v>43</v>
      </c>
      <c r="D10" s="33">
        <v>75</v>
      </c>
      <c r="E10" s="34">
        <v>25</v>
      </c>
    </row>
    <row r="11" spans="2:11" x14ac:dyDescent="0.25">
      <c r="B11" s="131"/>
      <c r="C11" s="39" t="s">
        <v>44</v>
      </c>
      <c r="D11" s="33">
        <v>74</v>
      </c>
      <c r="E11" s="34">
        <v>26</v>
      </c>
    </row>
    <row r="12" spans="2:11" x14ac:dyDescent="0.25">
      <c r="B12" s="132" t="s">
        <v>80</v>
      </c>
      <c r="C12" s="40" t="s">
        <v>42</v>
      </c>
      <c r="D12" s="35">
        <v>68</v>
      </c>
      <c r="E12" s="31">
        <v>32</v>
      </c>
    </row>
    <row r="13" spans="2:11" x14ac:dyDescent="0.25">
      <c r="B13" s="132"/>
      <c r="C13" s="40" t="s">
        <v>43</v>
      </c>
      <c r="D13" s="35">
        <v>89</v>
      </c>
      <c r="E13" s="31">
        <v>11</v>
      </c>
    </row>
    <row r="14" spans="2:11" x14ac:dyDescent="0.25">
      <c r="B14" s="132"/>
      <c r="C14" s="40" t="s">
        <v>44</v>
      </c>
      <c r="D14" s="35">
        <v>41</v>
      </c>
      <c r="E14" s="31">
        <v>59</v>
      </c>
    </row>
    <row r="15" spans="2:11" x14ac:dyDescent="0.25">
      <c r="B15" s="131" t="s">
        <v>137</v>
      </c>
      <c r="C15" s="39" t="s">
        <v>42</v>
      </c>
      <c r="D15" s="33">
        <v>62</v>
      </c>
      <c r="E15" s="34">
        <v>38</v>
      </c>
    </row>
    <row r="16" spans="2:11" x14ac:dyDescent="0.25">
      <c r="B16" s="131"/>
      <c r="C16" s="39" t="s">
        <v>43</v>
      </c>
      <c r="D16" s="33">
        <v>89</v>
      </c>
      <c r="E16" s="34">
        <v>11</v>
      </c>
    </row>
    <row r="17" spans="2:5" x14ac:dyDescent="0.25">
      <c r="B17" s="131"/>
      <c r="C17" s="39" t="s">
        <v>44</v>
      </c>
      <c r="D17" s="33">
        <v>44</v>
      </c>
      <c r="E17" s="34">
        <v>56</v>
      </c>
    </row>
    <row r="18" spans="2:5" x14ac:dyDescent="0.25">
      <c r="B18" s="132" t="s">
        <v>90</v>
      </c>
      <c r="C18" s="40" t="s">
        <v>42</v>
      </c>
      <c r="D18" s="35">
        <v>56</v>
      </c>
      <c r="E18" s="31">
        <v>44</v>
      </c>
    </row>
    <row r="19" spans="2:5" x14ac:dyDescent="0.25">
      <c r="B19" s="132"/>
      <c r="C19" s="40" t="s">
        <v>43</v>
      </c>
      <c r="D19" s="35">
        <v>75</v>
      </c>
      <c r="E19" s="31">
        <v>25</v>
      </c>
    </row>
    <row r="20" spans="2:5" x14ac:dyDescent="0.25">
      <c r="B20" s="132"/>
      <c r="C20" s="40" t="s">
        <v>44</v>
      </c>
      <c r="D20" s="35">
        <v>59</v>
      </c>
      <c r="E20" s="31">
        <v>41</v>
      </c>
    </row>
    <row r="21" spans="2:5" x14ac:dyDescent="0.25">
      <c r="B21" s="131" t="s">
        <v>85</v>
      </c>
      <c r="C21" s="39" t="s">
        <v>42</v>
      </c>
      <c r="D21" s="33">
        <v>60</v>
      </c>
      <c r="E21" s="34">
        <v>40</v>
      </c>
    </row>
    <row r="22" spans="2:5" x14ac:dyDescent="0.25">
      <c r="B22" s="131"/>
      <c r="C22" s="39" t="s">
        <v>43</v>
      </c>
      <c r="D22" s="33">
        <v>87</v>
      </c>
      <c r="E22" s="34">
        <v>13</v>
      </c>
    </row>
    <row r="23" spans="2:5" x14ac:dyDescent="0.25">
      <c r="B23" s="131"/>
      <c r="C23" s="39" t="s">
        <v>44</v>
      </c>
      <c r="D23" s="33">
        <v>58</v>
      </c>
      <c r="E23" s="34">
        <v>42</v>
      </c>
    </row>
  </sheetData>
  <mergeCells count="8">
    <mergeCell ref="B2:E4"/>
    <mergeCell ref="B15:B17"/>
    <mergeCell ref="B18:B20"/>
    <mergeCell ref="B21:B23"/>
    <mergeCell ref="B7:B8"/>
    <mergeCell ref="C7:C8"/>
    <mergeCell ref="B9:B11"/>
    <mergeCell ref="B12:B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0364-DDC0-4686-92FA-B3702733B444}">
  <dimension ref="B2:K15"/>
  <sheetViews>
    <sheetView showGridLines="0" workbookViewId="0">
      <selection activeCell="F5" sqref="F5"/>
    </sheetView>
  </sheetViews>
  <sheetFormatPr baseColWidth="10" defaultRowHeight="15" x14ac:dyDescent="0.25"/>
  <cols>
    <col min="2" max="2" width="33.42578125" customWidth="1"/>
    <col min="3" max="3" width="14.5703125" customWidth="1"/>
    <col min="4" max="5" width="14" customWidth="1"/>
  </cols>
  <sheetData>
    <row r="2" spans="2:11" ht="15" customHeight="1" x14ac:dyDescent="0.25">
      <c r="B2" s="111" t="str">
        <f>Tabellenübersicht!A10</f>
        <v xml:space="preserve">Tabelle 2.6: GuK‑Berufe - Anzahl der registrierten Berufsangehörigen, die zusätzlich eine Ausbildung in einem Sozialbetreuungsberuf angaben (ausgewertete n=16.921, Mehrfachzuordnungen möglich) </v>
      </c>
      <c r="C2" s="111"/>
      <c r="D2" s="111"/>
      <c r="E2" s="111"/>
      <c r="F2" s="74"/>
      <c r="G2" s="74"/>
      <c r="H2" s="74"/>
      <c r="I2" s="74"/>
      <c r="J2" s="74"/>
      <c r="K2" s="74"/>
    </row>
    <row r="3" spans="2:11" x14ac:dyDescent="0.25">
      <c r="B3" s="111"/>
      <c r="C3" s="111"/>
      <c r="D3" s="111"/>
      <c r="E3" s="111"/>
      <c r="F3" s="74"/>
      <c r="G3" s="74"/>
      <c r="H3" s="74"/>
      <c r="I3" s="74"/>
      <c r="J3" s="74"/>
      <c r="K3" s="74"/>
    </row>
    <row r="4" spans="2:11" x14ac:dyDescent="0.25">
      <c r="B4" s="111"/>
      <c r="C4" s="111"/>
      <c r="D4" s="111"/>
      <c r="E4" s="111"/>
      <c r="F4" s="74"/>
      <c r="G4" s="74"/>
      <c r="H4" s="74"/>
      <c r="I4" s="74"/>
      <c r="J4" s="74"/>
      <c r="K4" s="74"/>
    </row>
    <row r="5" spans="2:1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7" spans="2:11" x14ac:dyDescent="0.25">
      <c r="B7" s="41" t="s">
        <v>138</v>
      </c>
      <c r="C7" s="41" t="s">
        <v>42</v>
      </c>
      <c r="D7" s="41" t="s">
        <v>43</v>
      </c>
      <c r="E7" s="28" t="s">
        <v>44</v>
      </c>
    </row>
    <row r="8" spans="2:11" x14ac:dyDescent="0.25">
      <c r="B8" s="42" t="s">
        <v>139</v>
      </c>
      <c r="C8" s="43">
        <v>88</v>
      </c>
      <c r="D8" s="43">
        <v>14</v>
      </c>
      <c r="E8" s="44">
        <v>991</v>
      </c>
    </row>
    <row r="9" spans="2:11" x14ac:dyDescent="0.25">
      <c r="B9" s="45" t="s">
        <v>140</v>
      </c>
      <c r="C9" s="46">
        <v>61</v>
      </c>
      <c r="D9" s="46">
        <v>3</v>
      </c>
      <c r="E9" s="47">
        <v>1042</v>
      </c>
    </row>
    <row r="10" spans="2:11" x14ac:dyDescent="0.25">
      <c r="B10" s="42" t="s">
        <v>141</v>
      </c>
      <c r="C10" s="43">
        <v>37</v>
      </c>
      <c r="D10" s="43">
        <v>1</v>
      </c>
      <c r="E10" s="44">
        <v>596</v>
      </c>
    </row>
    <row r="11" spans="2:11" x14ac:dyDescent="0.25">
      <c r="B11" s="45" t="s">
        <v>142</v>
      </c>
      <c r="C11" s="46">
        <v>456</v>
      </c>
      <c r="D11" s="46">
        <v>98</v>
      </c>
      <c r="E11" s="47">
        <v>11972</v>
      </c>
    </row>
    <row r="12" spans="2:11" x14ac:dyDescent="0.25">
      <c r="B12" s="42" t="s">
        <v>143</v>
      </c>
      <c r="C12" s="43">
        <v>58</v>
      </c>
      <c r="D12" s="43">
        <v>5</v>
      </c>
      <c r="E12" s="48">
        <v>1867</v>
      </c>
    </row>
    <row r="13" spans="2:11" x14ac:dyDescent="0.25">
      <c r="B13" s="49" t="s">
        <v>144</v>
      </c>
      <c r="C13" s="50">
        <v>684</v>
      </c>
      <c r="D13" s="50">
        <v>121</v>
      </c>
      <c r="E13" s="51">
        <v>16116</v>
      </c>
    </row>
    <row r="14" spans="2:11" x14ac:dyDescent="0.25">
      <c r="B14" s="52" t="s">
        <v>145</v>
      </c>
      <c r="C14" s="135">
        <v>700</v>
      </c>
      <c r="D14" s="135">
        <v>121</v>
      </c>
      <c r="E14" s="136">
        <v>16468</v>
      </c>
    </row>
    <row r="15" spans="2:11" x14ac:dyDescent="0.25">
      <c r="B15" s="52" t="s">
        <v>146</v>
      </c>
      <c r="C15" s="135"/>
      <c r="D15" s="135"/>
      <c r="E15" s="136"/>
    </row>
  </sheetData>
  <mergeCells count="4">
    <mergeCell ref="C14:C15"/>
    <mergeCell ref="D14:D15"/>
    <mergeCell ref="E14:E15"/>
    <mergeCell ref="B2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60</vt:i4>
      </vt:variant>
      <vt:variant>
        <vt:lpstr>Benannte Bereiche</vt:lpstr>
      </vt:variant>
      <vt:variant>
        <vt:i4>63</vt:i4>
      </vt:variant>
    </vt:vector>
  </HeadingPairs>
  <TitlesOfParts>
    <vt:vector size="123" baseType="lpstr">
      <vt:lpstr>Tabellenübersicht</vt:lpstr>
      <vt:lpstr>1.1</vt:lpstr>
      <vt:lpstr>1.2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4.1</vt:lpstr>
      <vt:lpstr>4.2</vt:lpstr>
      <vt:lpstr>6.1</vt:lpstr>
      <vt:lpstr>6.2</vt:lpstr>
      <vt:lpstr>6.3</vt:lpstr>
      <vt:lpstr>6.4</vt:lpstr>
      <vt:lpstr>A 1</vt:lpstr>
      <vt:lpstr>A 2</vt:lpstr>
      <vt:lpstr>A 3</vt:lpstr>
      <vt:lpstr>A 4</vt:lpstr>
      <vt:lpstr>A 5</vt:lpstr>
      <vt:lpstr>A6</vt:lpstr>
      <vt:lpstr>A 7</vt:lpstr>
      <vt:lpstr>A 8</vt:lpstr>
      <vt:lpstr>A 9</vt:lpstr>
      <vt:lpstr>A 10</vt:lpstr>
      <vt:lpstr>A 11</vt:lpstr>
      <vt:lpstr>A 12</vt:lpstr>
      <vt:lpstr>A 13</vt:lpstr>
      <vt:lpstr>A 14</vt:lpstr>
      <vt:lpstr>A 15</vt:lpstr>
      <vt:lpstr>A 16</vt:lpstr>
      <vt:lpstr>A 17</vt:lpstr>
      <vt:lpstr>A 18</vt:lpstr>
      <vt:lpstr>A 19</vt:lpstr>
      <vt:lpstr>A 20</vt:lpstr>
      <vt:lpstr>A 21</vt:lpstr>
      <vt:lpstr>A 22</vt:lpstr>
      <vt:lpstr>A 23</vt:lpstr>
      <vt:lpstr>A 24</vt:lpstr>
      <vt:lpstr>A 25</vt:lpstr>
      <vt:lpstr>A 26</vt:lpstr>
      <vt:lpstr>A 27</vt:lpstr>
      <vt:lpstr>'2.4'!_ftn1</vt:lpstr>
      <vt:lpstr>'2.4'!_ftnref1</vt:lpstr>
      <vt:lpstr>'2.8'!_Hlk106270709</vt:lpstr>
      <vt:lpstr>'A 5'!_Hlk107385223</vt:lpstr>
      <vt:lpstr>'1.1'!_Hlk113369814</vt:lpstr>
      <vt:lpstr>'1.2'!_Hlk113369817</vt:lpstr>
      <vt:lpstr>'2.1'!_Hlk113369820</vt:lpstr>
      <vt:lpstr>'2.2'!_Hlk113369821</vt:lpstr>
      <vt:lpstr>'2.3'!_Hlk113369822</vt:lpstr>
      <vt:lpstr>'2.4'!_Hlk113369823</vt:lpstr>
      <vt:lpstr>'2.5'!_Hlk113369827</vt:lpstr>
      <vt:lpstr>'2.6'!_Hlk113369829</vt:lpstr>
      <vt:lpstr>'2.7'!_Hlk113369831</vt:lpstr>
      <vt:lpstr>'2.8'!_Hlk113369834</vt:lpstr>
      <vt:lpstr>'2.9'!_Hlk113369835</vt:lpstr>
      <vt:lpstr>'2.10'!_Hlk113369837</vt:lpstr>
      <vt:lpstr>'3.1'!_Hlk113369838</vt:lpstr>
      <vt:lpstr>'3.2'!_Hlk113369840</vt:lpstr>
      <vt:lpstr>'3.3'!_Hlk113369841</vt:lpstr>
      <vt:lpstr>'3.4'!_Hlk113369843</vt:lpstr>
      <vt:lpstr>'3.5'!_Hlk113369844</vt:lpstr>
      <vt:lpstr>'3.6'!_Hlk113369845</vt:lpstr>
      <vt:lpstr>'3.7'!_Hlk113369846</vt:lpstr>
      <vt:lpstr>'3.8'!_Hlk113369847</vt:lpstr>
      <vt:lpstr>'3.9'!_Hlk113369848</vt:lpstr>
      <vt:lpstr>'3.10'!_Hlk113369849</vt:lpstr>
      <vt:lpstr>'3.11'!_Hlk113369852</vt:lpstr>
      <vt:lpstr>'3.12'!_Hlk113369856</vt:lpstr>
      <vt:lpstr>'3.13'!_Hlk113369859</vt:lpstr>
      <vt:lpstr>'3.14'!_Hlk113369860</vt:lpstr>
      <vt:lpstr>'6.3'!_Hlk113369866</vt:lpstr>
      <vt:lpstr>'6.4'!_Hlk113369869</vt:lpstr>
      <vt:lpstr>'A 1'!_Hlk113369874</vt:lpstr>
      <vt:lpstr>'A 2'!_Hlk113369875</vt:lpstr>
      <vt:lpstr>'A 3'!_Hlk113369877</vt:lpstr>
      <vt:lpstr>'A 4'!_Hlk113369878</vt:lpstr>
      <vt:lpstr>'A6'!_Hlk113369880</vt:lpstr>
      <vt:lpstr>'A 7'!_Hlk113369882</vt:lpstr>
      <vt:lpstr>'A 8'!_Hlk113369883</vt:lpstr>
      <vt:lpstr>'A 9'!_Hlk113369884</vt:lpstr>
      <vt:lpstr>'A 10'!_Hlk113369886</vt:lpstr>
      <vt:lpstr>'A 11'!_Hlk113369887</vt:lpstr>
      <vt:lpstr>'A 12'!_Hlk113369888</vt:lpstr>
      <vt:lpstr>'A 13'!_Hlk113369890</vt:lpstr>
      <vt:lpstr>'A 14'!_Hlk113369891</vt:lpstr>
      <vt:lpstr>'A 15'!_Hlk113369893</vt:lpstr>
      <vt:lpstr>'A 16'!_Hlk113369894</vt:lpstr>
      <vt:lpstr>'A 17'!_Hlk113369895</vt:lpstr>
      <vt:lpstr>'A 18'!_Hlk113369897</vt:lpstr>
      <vt:lpstr>'A 19'!_Hlk113369898</vt:lpstr>
      <vt:lpstr>'A 20'!_Hlk113369899</vt:lpstr>
      <vt:lpstr>'A 21'!_Hlk113369901</vt:lpstr>
      <vt:lpstr>'A 22'!_Hlk113369903</vt:lpstr>
      <vt:lpstr>'A 23'!_Hlk113369904</vt:lpstr>
      <vt:lpstr>'A 24'!_Hlk113369905</vt:lpstr>
      <vt:lpstr>'A 25'!_Hlk113369906</vt:lpstr>
      <vt:lpstr>'A 26'!_Hlk113369907</vt:lpstr>
      <vt:lpstr>'A 27'!_Hlk113369909</vt:lpstr>
      <vt:lpstr>'3.13'!_Hlk129684140</vt:lpstr>
      <vt:lpstr>'1.1'!_Ref112657362</vt:lpstr>
      <vt:lpstr>Tabellenübersicht!_Toc106285532</vt:lpstr>
      <vt:lpstr>Tabellenübersicht!_Toc134015134</vt:lpstr>
      <vt:lpstr>'6.1'!_Toc138175547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Mathis-Edenhofer</dc:creator>
  <cp:lastModifiedBy>Bettina Engel</cp:lastModifiedBy>
  <dcterms:created xsi:type="dcterms:W3CDTF">2023-03-31T07:12:09Z</dcterms:created>
  <dcterms:modified xsi:type="dcterms:W3CDTF">2023-09-04T10:36:45Z</dcterms:modified>
</cp:coreProperties>
</file>